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ownloads\"/>
    </mc:Choice>
  </mc:AlternateContent>
  <bookViews>
    <workbookView xWindow="0" yWindow="0" windowWidth="20430" windowHeight="7590" firstSheet="1" activeTab="6"/>
  </bookViews>
  <sheets>
    <sheet name="ITEM 1" sheetId="2" r:id="rId1"/>
    <sheet name="ITEM 2" sheetId="3" r:id="rId2"/>
    <sheet name="ITEMS 3, 10 y 11" sheetId="1" r:id="rId3"/>
    <sheet name="ITEMS 4, 5, 12 y 13" sheetId="4" r:id="rId4"/>
    <sheet name="ITEM 6" sheetId="6" r:id="rId5"/>
    <sheet name="ITEM 7" sheetId="5" r:id="rId6"/>
    <sheet name="ITEM 8" sheetId="9" r:id="rId7"/>
    <sheet name="ITEM 9" sheetId="10" r:id="rId8"/>
    <sheet name="ITEM 14" sheetId="7" r:id="rId9"/>
    <sheet name="2021" sheetId="11" r:id="rId10"/>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6" i="2" l="1"/>
  <c r="H2" i="9"/>
  <c r="N14" i="2" l="1"/>
  <c r="N13" i="2"/>
  <c r="N12" i="2"/>
  <c r="N11" i="2"/>
  <c r="N10" i="2"/>
  <c r="N9" i="2"/>
  <c r="N8" i="2"/>
  <c r="N7" i="2"/>
  <c r="N6" i="2"/>
  <c r="E7" i="1" l="1"/>
  <c r="G7" i="1" s="1"/>
  <c r="H2" i="5" l="1"/>
  <c r="G2" i="10"/>
  <c r="H2" i="7" l="1"/>
  <c r="I2" i="6" l="1"/>
  <c r="N7" i="3"/>
  <c r="N8" i="3"/>
  <c r="N9" i="3"/>
  <c r="M2" i="3" l="1"/>
  <c r="M2" i="2"/>
  <c r="I2" i="4"/>
  <c r="I2" i="1" l="1"/>
</calcChain>
</file>

<file path=xl/comments1.xml><?xml version="1.0" encoding="utf-8"?>
<comments xmlns="http://schemas.openxmlformats.org/spreadsheetml/2006/main">
  <authors>
    <author>Rosi</author>
  </authors>
  <commentList>
    <comment ref="F5" authorId="0" shapeId="0">
      <text>
        <r>
          <rPr>
            <sz val="9"/>
            <color indexed="81"/>
            <rFont val="Tahoma"/>
            <family val="2"/>
          </rPr>
          <t xml:space="preserve">Ver puntaje según Pautas
</t>
        </r>
      </text>
    </comment>
  </commentList>
</comments>
</file>

<file path=xl/sharedStrings.xml><?xml version="1.0" encoding="utf-8"?>
<sst xmlns="http://schemas.openxmlformats.org/spreadsheetml/2006/main" count="706" uniqueCount="404">
  <si>
    <t xml:space="preserve">TOTAL = </t>
  </si>
  <si>
    <t>Comentarios</t>
  </si>
  <si>
    <t xml:space="preserve">Autores del Dpto </t>
  </si>
  <si>
    <t># autores UNS</t>
  </si>
  <si>
    <t>Fracción</t>
  </si>
  <si>
    <r>
      <t xml:space="preserve"># de autores </t>
    </r>
    <r>
      <rPr>
        <sz val="10"/>
        <rFont val="Arial"/>
        <family val="2"/>
      </rPr>
      <t>UNS</t>
    </r>
  </si>
  <si>
    <t># de autores</t>
  </si>
  <si>
    <t>Valor libro o cap</t>
  </si>
  <si>
    <t>Comentarios:</t>
  </si>
  <si>
    <t>Apellido y Nombre del Tesista</t>
  </si>
  <si>
    <t>Puntaje(*)</t>
  </si>
  <si>
    <t>Fecha de aprobación de la tesis</t>
  </si>
  <si>
    <t>(*) No completar estas columnas, serán utilizadas por los evaluadores de la producción</t>
  </si>
  <si>
    <t>Item 1 Res. CSU-740/12 - Títulos de Doctorado</t>
  </si>
  <si>
    <r>
      <t xml:space="preserve">Apellido y Nombre del 1º Director de Tesis y </t>
    </r>
    <r>
      <rPr>
        <b/>
        <i/>
        <sz val="11"/>
        <color rgb="FFFF0000"/>
        <rFont val="Calibri"/>
        <family val="2"/>
        <scheme val="minor"/>
      </rPr>
      <t>Lugar de trabajo</t>
    </r>
  </si>
  <si>
    <r>
      <t xml:space="preserve">Apellido y Nombre del 2º Director y </t>
    </r>
    <r>
      <rPr>
        <b/>
        <i/>
        <sz val="11"/>
        <color rgb="FFFF0000"/>
        <rFont val="Calibri"/>
        <family val="2"/>
        <scheme val="minor"/>
      </rPr>
      <t>Lugar de trabajo</t>
    </r>
    <r>
      <rPr>
        <b/>
        <i/>
        <sz val="11"/>
        <color theme="1"/>
        <rFont val="Calibri"/>
        <family val="2"/>
        <scheme val="minor"/>
      </rPr>
      <t xml:space="preserve"> (si corresponde) </t>
    </r>
  </si>
  <si>
    <r>
      <t>Apellido y Nombre del Codirector y</t>
    </r>
    <r>
      <rPr>
        <b/>
        <i/>
        <sz val="11"/>
        <color rgb="FFFF0000"/>
        <rFont val="Calibri"/>
        <family val="2"/>
        <scheme val="minor"/>
      </rPr>
      <t>Lugar de trabajo</t>
    </r>
    <r>
      <rPr>
        <b/>
        <i/>
        <sz val="11"/>
        <color theme="1"/>
        <rFont val="Calibri"/>
        <family val="2"/>
        <scheme val="minor"/>
      </rPr>
      <t xml:space="preserve"> (si corresponde) </t>
    </r>
  </si>
  <si>
    <t>Puntaje total por tesis (*)</t>
  </si>
  <si>
    <r>
      <t xml:space="preserve">Programa de Posgrado en el que está inscripto </t>
    </r>
    <r>
      <rPr>
        <b/>
        <i/>
        <sz val="11"/>
        <color rgb="FFFF0000"/>
        <rFont val="Calibri"/>
        <family val="2"/>
        <scheme val="minor"/>
      </rPr>
      <t>y Dpto./Dptos. al/a los que pertence ese Programa?</t>
    </r>
  </si>
  <si>
    <t>Item 2 Res. CSU-740/12 - Títulos de Maestria</t>
  </si>
  <si>
    <r>
      <t xml:space="preserve">Apellido y Nombre del 1º Director de Tesis </t>
    </r>
    <r>
      <rPr>
        <b/>
        <i/>
        <sz val="11"/>
        <color rgb="FFFF0000"/>
        <rFont val="Calibri"/>
        <family val="2"/>
        <scheme val="minor"/>
      </rPr>
      <t>y Lugar de trabajo</t>
    </r>
  </si>
  <si>
    <r>
      <t xml:space="preserve">Apellido y Nombre del 2º Director </t>
    </r>
    <r>
      <rPr>
        <b/>
        <i/>
        <sz val="11"/>
        <color rgb="FFFF0000"/>
        <rFont val="Calibri"/>
        <family val="2"/>
        <scheme val="minor"/>
      </rPr>
      <t>y Lugar de trabajo</t>
    </r>
    <r>
      <rPr>
        <b/>
        <i/>
        <sz val="11"/>
        <color theme="1"/>
        <rFont val="Calibri"/>
        <family val="2"/>
        <scheme val="minor"/>
      </rPr>
      <t xml:space="preserve"> (si corresponde) </t>
    </r>
  </si>
  <si>
    <r>
      <t xml:space="preserve">Apellido y Nombre del  Codirector y </t>
    </r>
    <r>
      <rPr>
        <b/>
        <i/>
        <sz val="11"/>
        <color rgb="FFFF0000"/>
        <rFont val="Calibri"/>
        <family val="2"/>
        <scheme val="minor"/>
      </rPr>
      <t>Lugar de trabajo</t>
    </r>
    <r>
      <rPr>
        <b/>
        <i/>
        <sz val="11"/>
        <color theme="1"/>
        <rFont val="Calibri"/>
        <family val="2"/>
        <scheme val="minor"/>
      </rPr>
      <t xml:space="preserve"> (si corresponde) </t>
    </r>
  </si>
  <si>
    <t xml:space="preserve">Lugar de trabajo del Tesista </t>
  </si>
  <si>
    <r>
      <rPr>
        <b/>
        <sz val="10"/>
        <color theme="1"/>
        <rFont val="Calibri"/>
        <family val="2"/>
        <scheme val="minor"/>
      </rPr>
      <t>Lugar de trabajo:</t>
    </r>
    <r>
      <rPr>
        <sz val="10"/>
        <color theme="1"/>
        <rFont val="Calibri"/>
        <family val="2"/>
        <scheme val="minor"/>
      </rPr>
      <t xml:space="preserve"> Se refiere al lugar donde desarrolla su investigación, ya sea un Dpto. o Instituto de doble dependencia (CONICET-UNS)</t>
    </r>
  </si>
  <si>
    <t>Nro trabajo</t>
  </si>
  <si>
    <t>Información adicional (título, autores, revista)</t>
  </si>
  <si>
    <t>Nro publicación</t>
  </si>
  <si>
    <t>Puntaje revista (*)</t>
  </si>
  <si>
    <t>(*) Puntaje a asignar:</t>
  </si>
  <si>
    <t>0,5 puntos para revistas item 10</t>
  </si>
  <si>
    <t>0,4 puntos para revistas item 11</t>
  </si>
  <si>
    <t>3 puntos para revistas item 3.a</t>
  </si>
  <si>
    <t>2 puntos para revistas item 3.b</t>
  </si>
  <si>
    <t>Puntaje congreso (*)</t>
  </si>
  <si>
    <t>Puntaje por trabajo</t>
  </si>
  <si>
    <t>Información adicional (titulo, autores, congreso)</t>
  </si>
  <si>
    <t>Puntaje por publicación</t>
  </si>
  <si>
    <t>0,5 puntos para congresos item 5 (&gt;= 4 pags.)</t>
  </si>
  <si>
    <t>1 punto para congresos item 4 (&gt;= 4 pags.)</t>
  </si>
  <si>
    <t>Lugar de trabajo del Tesista</t>
  </si>
  <si>
    <t xml:space="preserve">Items 3, 10 y 11 - Res. CSU-740/12 - Publicaciones en revistas </t>
  </si>
  <si>
    <t xml:space="preserve">Items 4, 5 12 y 13 Res. CSU-740/12 - Publicaciones en Actas de Congresos </t>
  </si>
  <si>
    <t>Numero</t>
  </si>
  <si>
    <t xml:space="preserve">Item 6 Res. CSU-740/12 - Libros y capítulos de libros </t>
  </si>
  <si>
    <t>Puntaje por libro o capitulo</t>
  </si>
  <si>
    <t>Información adicional (autores, titulo, editorial)</t>
  </si>
  <si>
    <t>TOTAL  =</t>
  </si>
  <si>
    <t>TOTAL =</t>
  </si>
  <si>
    <t>Información adicional (autores, Nro de patente)</t>
  </si>
  <si>
    <t>Nombre y Apellido del Becario o Tesista</t>
  </si>
  <si>
    <t>Mes y año de inscripción</t>
  </si>
  <si>
    <t>Item 8 Res. CSU-740/12 - Becarios</t>
  </si>
  <si>
    <t>Nombre y Apellido del 1º Director de Tesis y lugar de trabajo</t>
  </si>
  <si>
    <t>Nombre y Apellido del 2º Director de Tesis y lugar de trabajo</t>
  </si>
  <si>
    <t>Nombre y Apellido del Codirector y lugar de trabajo (si corresponde)</t>
  </si>
  <si>
    <t>Lugar de trabajo: Se refiere al lugar donde desarrolla su investigación, ya sea un Dpto. o Instituto</t>
  </si>
  <si>
    <t>(*) En caso de becas posdoctorales, detallar el lugar de trabajo del becario.</t>
  </si>
  <si>
    <r>
      <t xml:space="preserve">(**) Se consideran Becas Doctorales, de Maestría y postdoctorales / </t>
    </r>
    <r>
      <rPr>
        <b/>
        <sz val="10"/>
        <color rgb="FFFF0000"/>
        <rFont val="Calibri"/>
        <family val="2"/>
        <scheme val="minor"/>
      </rPr>
      <t>NO incluir becarios alumnos, entre ellas: Becas EVC-CIN, Entrenamiento de la CIC, Introducción a la Investigación para Alumnos Avanzados UNS</t>
    </r>
  </si>
  <si>
    <t>Programa de Posgrado en el que está inscripto y Dpto./Dptos. al/a los que pertence ese Programa (*)</t>
  </si>
  <si>
    <t>Tipo de Beca  e Institución que la otorga (**)</t>
  </si>
  <si>
    <t>Puntaje por becario (***)</t>
  </si>
  <si>
    <t>Nombre y Apellido del Tesista (*)</t>
  </si>
  <si>
    <t>Programa de Posgrado en el que está inscripto en la UNS y Dpto./Dptos. al/a los que pertence ese Programa</t>
  </si>
  <si>
    <t>Puntaje por tesista (**)</t>
  </si>
  <si>
    <t>(***) La comisión asignará 0.2 puntos al becario si el Dpto evaluado tiene relación con el programa de posgrado en el cual se encuentra inscripto (o con el lugar de trabajo en caso de becarios posdoctorales).</t>
  </si>
  <si>
    <t>0,25 puntos a congresos item 12 (&lt; = 3 pags). Se asignará directamente el total del puntaje si el trabajo posee un autor con filiación en el Dpto evaluado.</t>
  </si>
  <si>
    <t>Puntaje (*)</t>
  </si>
  <si>
    <t>Item 9 Res. CSU-740/12 - Tesistas (sin beca)</t>
  </si>
  <si>
    <t>(*) La comisión asignará hasta 0.8 puntos por transferencia realizada. Se podrán discriminar los siguientes niveles: 0.2 puntos, 0.5 puntos y 0.8 puntos.</t>
  </si>
  <si>
    <t>La transferencia será evaluada siempre que se cuente con la información requerida de acuerdo a las pautas de CAICyT.</t>
  </si>
  <si>
    <t>Item 14 Res. CSU-740/12 - Transferencias</t>
  </si>
  <si>
    <t>Puntaje asignado (4 puntos)</t>
  </si>
  <si>
    <t>Item 7 Res. CSU-740/12 - Patentes</t>
  </si>
  <si>
    <t>0,15 puntos a congresos item 13 (&lt; = 3 pags). Se asignará directamente el total del puntaje si el trabajo posee un autor con filiación en el Dpto evaluado.</t>
  </si>
  <si>
    <t>PLAPIQUI-DIQ</t>
  </si>
  <si>
    <t>Selva PEREDA (DIQ)</t>
  </si>
  <si>
    <t>Pablo HEGEL (DIQ)</t>
  </si>
  <si>
    <t>ROSAS; Melany Denise</t>
  </si>
  <si>
    <t>BUCALA, Verónica (DIQ)</t>
  </si>
  <si>
    <t>DÍAZ, María Soledad (DIQ)</t>
  </si>
  <si>
    <t>RAMIREZ RIGO, M-Verónica DBByF PLAPIQUI</t>
  </si>
  <si>
    <t>AVILA, Ana Julia</t>
  </si>
  <si>
    <t>TONETTO, Gabriela Marta (DIQ)</t>
  </si>
  <si>
    <t>Doctorado en Ciencia y Tecnología de los Materiales (Geología, Física, Ingeniería, Ingeniería Química, Química, Biologia, Bioquímica y Farmacia)</t>
  </si>
  <si>
    <t>Doctorado en Ingeniería Química (DIQ)</t>
  </si>
  <si>
    <t>TRONCOSO, Franco David</t>
  </si>
  <si>
    <t>BRAVO, Sebastián Mario Ezequiel</t>
  </si>
  <si>
    <t>PLAPIQUI UNCo</t>
  </si>
  <si>
    <t>CABALLERO; Adriana (UNCo)</t>
  </si>
  <si>
    <t>CONSTENLA, Diana (DIQ)</t>
  </si>
  <si>
    <t>Docotrado en Ciencia y Tecnología de los Alimentos (Agronomía, Ingeniería Química, Química, Biología, Bioquímica y Farmacia)</t>
  </si>
  <si>
    <t>SALVADORI, Daniela (UNCo)</t>
  </si>
  <si>
    <t>BUCALA, Vrónica (DIQ)</t>
  </si>
  <si>
    <t>RENAUDO, Carlos</t>
  </si>
  <si>
    <t>GIACOMOZZI, Anabella Soledad</t>
  </si>
  <si>
    <t>PLAPIQUI DIQ</t>
  </si>
  <si>
    <t>CARRIN, María Elena (DIQ)</t>
  </si>
  <si>
    <t>PALLA, Camila Andrea (DIQ)</t>
  </si>
  <si>
    <t>LAIGLECIA, Juan Ignacio</t>
  </si>
  <si>
    <t>Maestría Ingeniería de Procesos Petroquímicos (DIQ)</t>
  </si>
  <si>
    <t>Matías RAMOS</t>
  </si>
  <si>
    <t>Julieta ODDI</t>
  </si>
  <si>
    <t>Agustina DE OLIVERA</t>
  </si>
  <si>
    <t>Roxana TECHERA</t>
  </si>
  <si>
    <t>Julián LENCINA</t>
  </si>
  <si>
    <t>Marina JUAN</t>
  </si>
  <si>
    <t>María Paula CALDAROLA</t>
  </si>
  <si>
    <t>Juan Franciso PEÑA</t>
  </si>
  <si>
    <t>Valeria ENTELMAN</t>
  </si>
  <si>
    <t>Aldana PIZZANO</t>
  </si>
  <si>
    <t>Jaime BAYONA SOLANO</t>
  </si>
  <si>
    <t>María Victoria DEL POPOLO GRZONA</t>
  </si>
  <si>
    <t>Jacquelina LOBOS DE PONGA</t>
  </si>
  <si>
    <t>Ricardo CUEVAS</t>
  </si>
  <si>
    <t>Agustín BENESTANTE</t>
  </si>
  <si>
    <t>Martina DOMINGUEZ</t>
  </si>
  <si>
    <t>Jazmin BERTHE</t>
  </si>
  <si>
    <t>Florencia CAYOLO</t>
  </si>
  <si>
    <t>Nicolas CARLEI</t>
  </si>
  <si>
    <t>Vanina ESTRADA (DIQ)</t>
  </si>
  <si>
    <t>María Soledad DÍAZ (DIQ)</t>
  </si>
  <si>
    <t>Eduardo LOPEZ (PLAPIQUI)</t>
  </si>
  <si>
    <t>Gabriela TONETTO (DIQ)</t>
  </si>
  <si>
    <t>Siliva BARBOSA (DIQ)</t>
  </si>
  <si>
    <t>Silvia BARBOSA (DIQ)</t>
  </si>
  <si>
    <t>Ana GRAFIA (DIQ)</t>
  </si>
  <si>
    <t>Verónica RAMIREZ RIGO (DBByFy PLAPIQUI)</t>
  </si>
  <si>
    <t>Verónica BUCALA (DIQ)</t>
  </si>
  <si>
    <t>Ivana COTABARREN DIQ</t>
  </si>
  <si>
    <t>Loreana GALLO (DBByF-PLAPIQUI)</t>
  </si>
  <si>
    <t>Mariano ASTEASUAIN (DIQ)</t>
  </si>
  <si>
    <t>Adriana BRANDOLIN (DIQ)</t>
  </si>
  <si>
    <t>Sabrina RODRIGUEZ REARTES (DIQ)</t>
  </si>
  <si>
    <t>Anibal BLANCO (PLAPIQUI)</t>
  </si>
  <si>
    <t>Juliana PIÑA (DIQ)</t>
  </si>
  <si>
    <t>María Luján FERREIRA (DQ-PLAPIQUI)</t>
  </si>
  <si>
    <t>María Elena CARRIN (DIQ)</t>
  </si>
  <si>
    <t>Erica BAUMLER (DIQ)</t>
  </si>
  <si>
    <t>Luciana CASTILLO (DIQ)</t>
  </si>
  <si>
    <t>Camila PALLA (DIQ)</t>
  </si>
  <si>
    <t>Marcelo VILLAR (DIQ)</t>
  </si>
  <si>
    <t>Daniel VEGA (DF)</t>
  </si>
  <si>
    <t>Horacio DE LATORRE</t>
  </si>
  <si>
    <t>Maria Soledad DÍAZ (DIQ)</t>
  </si>
  <si>
    <t>Diana CONSTENLA (DIQ)</t>
  </si>
  <si>
    <t>María Belén BUGLIONE (UNRN)</t>
  </si>
  <si>
    <t>Alejandro CHIARAVELLE</t>
  </si>
  <si>
    <t>Aylen MERLO RAIMONDI</t>
  </si>
  <si>
    <t>Doctoral CONICET</t>
  </si>
  <si>
    <t>Luciano BENVENUTTI</t>
  </si>
  <si>
    <t>Doctorado en Ing. Química (DIQ)</t>
  </si>
  <si>
    <t>Doctoral-CONICET</t>
  </si>
  <si>
    <t>Alberto BANDONI (DIQ)</t>
  </si>
  <si>
    <t>Daniel BORIO (DIQ)</t>
  </si>
  <si>
    <t>Juan Manuel BERTERO</t>
  </si>
  <si>
    <t>ANPCyT</t>
  </si>
  <si>
    <t>Doctorado en Ciencia y Tecnología de los Alimentos (Agronomía, Ingeniería Química, Química, Biología, Bioquímica y Farmacia)</t>
  </si>
  <si>
    <t>Rodrigo Martín CASTAGNA</t>
  </si>
  <si>
    <t>Doctoral ANPCYT</t>
  </si>
  <si>
    <t>Juan M. SIEBEN (DIQ)</t>
  </si>
  <si>
    <t>Andrea ALVAREZ (DIQ)</t>
  </si>
  <si>
    <t>Doctoral CIC</t>
  </si>
  <si>
    <t>Fiorella CRAVERO</t>
  </si>
  <si>
    <t>Ignacio PONZONI (DCIC)</t>
  </si>
  <si>
    <t>Anibal BLANCO (DIQ)</t>
  </si>
  <si>
    <t>Yamila De CHARRAS</t>
  </si>
  <si>
    <t>Ayudante A DIQ</t>
  </si>
  <si>
    <t>Verónica RAMIREZ RIGO (PLAPIQUI DBBF)</t>
  </si>
  <si>
    <t>Diego BERTIN (DIQ)</t>
  </si>
  <si>
    <t>Maira DIETRICH</t>
  </si>
  <si>
    <t>ANPCYT</t>
  </si>
  <si>
    <t>David Josué ESCOBAR GARCÍA</t>
  </si>
  <si>
    <t>Macelo ZABALOY (DIQ)</t>
  </si>
  <si>
    <t>Lilian FIGUEROA</t>
  </si>
  <si>
    <t>Diego GENOVESE (DIQ)</t>
  </si>
  <si>
    <t>Laura FRITZ</t>
  </si>
  <si>
    <t>Soledad DIAZ(DIQ)</t>
  </si>
  <si>
    <t>Rocío Ayelén FUENTES</t>
  </si>
  <si>
    <t>Constanza GENOVESE</t>
  </si>
  <si>
    <t xml:space="preserve">Nelida BRIGNOLE (PLAPIQUI) </t>
  </si>
  <si>
    <t>Carlos GIGOLA (PLAPIQUI)</t>
  </si>
  <si>
    <t>Carolina GHILARDI</t>
  </si>
  <si>
    <t>Ma. Virginia BORRONI (PLAPIQUI)</t>
  </si>
  <si>
    <t>Amalia CARELLI (DIQ)</t>
  </si>
  <si>
    <t>Anabella GIACOMOZZI</t>
  </si>
  <si>
    <t>Ma. Elena CARRIN (DIQ)</t>
  </si>
  <si>
    <t>Ma. Laura GIANELLI</t>
  </si>
  <si>
    <t>Ma. Soledad DÍAZ (DIQ)</t>
  </si>
  <si>
    <t>María Alejandra GONZÁLEZ</t>
  </si>
  <si>
    <t>Noelia GONZÁLEZ VIDAL (BByF)</t>
  </si>
  <si>
    <t>Verónica RAMÍREZ RIGO  (BByF-PLAPIQUI)</t>
  </si>
  <si>
    <t>Yamila GRASSI</t>
  </si>
  <si>
    <t>Doctorado en Ing.Qca (DIQ)</t>
  </si>
  <si>
    <t>Mónica DÍAZ (DIQ)</t>
  </si>
  <si>
    <t>N. Beatriz Brígnole (PLAPIQUI-DCIC)</t>
  </si>
  <si>
    <t>Dahiana HAURE</t>
  </si>
  <si>
    <t>Lidia QUINZANI (DIQ)</t>
  </si>
  <si>
    <t>Marcelo D. FAILLA (DI-PLAPIQUI)</t>
  </si>
  <si>
    <t>Eduardo IZURIETA</t>
  </si>
  <si>
    <t>Pablo JEGER</t>
  </si>
  <si>
    <t>Doctorado en Ing.Industrial (UNTucumán)</t>
  </si>
  <si>
    <t>Humberto HELUANE (UNT)</t>
  </si>
  <si>
    <t>María Celeste KEES</t>
  </si>
  <si>
    <t>Susana MORENO (PLAPIQUI)</t>
  </si>
  <si>
    <t>Romina LASRY TESTA</t>
  </si>
  <si>
    <t>Ma. Soledad DIAZ (DIQ)</t>
  </si>
  <si>
    <t>Paula LINARES</t>
  </si>
  <si>
    <t>Ana Paula LOPERENA</t>
  </si>
  <si>
    <t>Silvana SAIDMAN (DIQ)</t>
  </si>
  <si>
    <t>Ivana LEHR (DIQ)</t>
  </si>
  <si>
    <t>Matías Ncolás MARBÁN</t>
  </si>
  <si>
    <t>Beca INTA</t>
  </si>
  <si>
    <t>Gustavo POLENTA (INTA)</t>
  </si>
  <si>
    <t>Yanina MAIDANA</t>
  </si>
  <si>
    <t>Marisa PEDERNERA (DIQ)</t>
  </si>
  <si>
    <t>Alejandra MARTINEZ</t>
  </si>
  <si>
    <t>Daniel FLAMINI (DIQ)</t>
  </si>
  <si>
    <t>Marcelo ZABALOY (DIQ)</t>
  </si>
  <si>
    <t>Angel Fedrico MIRANDA</t>
  </si>
  <si>
    <t>Doctorado Ing. Quimica (DIQ)</t>
  </si>
  <si>
    <t>María Laura RODRIGUEZ UNSL</t>
  </si>
  <si>
    <t>Matias MOLINA</t>
  </si>
  <si>
    <t>S. Belén RODRIGUEZ REARTES (DIQ)</t>
  </si>
  <si>
    <t>Franco MOLINARI</t>
  </si>
  <si>
    <t>Doctorado en Agronomía (Agronomía)</t>
  </si>
  <si>
    <t>Guillermo CHANTRE (Agronomía)</t>
  </si>
  <si>
    <t>Aníbal BLANCO (PLAPIQUI)</t>
  </si>
  <si>
    <t>Florencia MURATURE</t>
  </si>
  <si>
    <t>Raquel MARTINI (UNCórdoba)</t>
  </si>
  <si>
    <t>Gabriela PASSARETTI</t>
  </si>
  <si>
    <t>Hector Alejandro PEDROZO</t>
  </si>
  <si>
    <t>S. Belen RODRIGUEZ REARTES (DIQ)</t>
  </si>
  <si>
    <t>Doctorado en Ingeniería (UNICEN)</t>
  </si>
  <si>
    <t>Verónica BUCALÁ (DIQ)</t>
  </si>
  <si>
    <t>S.Belén RODRIGUEZ REARTES (DIQ)</t>
  </si>
  <si>
    <t>Giselle PORTELA</t>
  </si>
  <si>
    <t>Doctorado en Ingeniería (UNCPBA)</t>
  </si>
  <si>
    <t>CICPBA</t>
  </si>
  <si>
    <t>Ma. Belén FERNÁNDEZ (UNCPBA)</t>
  </si>
  <si>
    <t>Ethel PEREZ (DIQ)</t>
  </si>
  <si>
    <t>Mayte QUISPE</t>
  </si>
  <si>
    <t>Olivia LOPEZ  (DQ-PLAPIQUI)</t>
  </si>
  <si>
    <t>Cintia REDONDAS</t>
  </si>
  <si>
    <t>Erica BÄUMLER (DIQ)</t>
  </si>
  <si>
    <t>Carlos RENAUDO</t>
  </si>
  <si>
    <t xml:space="preserve">Juliana RIAL </t>
  </si>
  <si>
    <t>Doctoral Conicet</t>
  </si>
  <si>
    <t>Maria Lujan FERREIRA (PLAPIQUI-DQ)</t>
  </si>
  <si>
    <t>Luciana RODRIGUEZ</t>
  </si>
  <si>
    <t xml:space="preserve">Fracisco SALAZAR </t>
  </si>
  <si>
    <t>Leandro SALMIERI</t>
  </si>
  <si>
    <t>Doctorado en Ingeniería (DI)</t>
  </si>
  <si>
    <t>Mariano FRUTOS (DI)</t>
  </si>
  <si>
    <t>Bárbara Verónica SCHMIDT</t>
  </si>
  <si>
    <t>Marta Susana MORENO (PALPIQUI)</t>
  </si>
  <si>
    <t>José BANDONI (PLAPIQUI-DIQ)</t>
  </si>
  <si>
    <t>Santiago SCHUSTIK</t>
  </si>
  <si>
    <t>Doctorado en Ciencias de la Computación (DCIC)</t>
  </si>
  <si>
    <t xml:space="preserve">Doctoral CIC </t>
  </si>
  <si>
    <t>Antonella SORICHETTI</t>
  </si>
  <si>
    <t>Andrea SAVORETTI (DIQ)</t>
  </si>
  <si>
    <t>Natalia TASSIN</t>
  </si>
  <si>
    <t>Doctorado en Ingeniería (UNCórdoba)</t>
  </si>
  <si>
    <t>Martín CISMONDI (UNCórdoba)</t>
  </si>
  <si>
    <t>Sabrina B. RODRIGUEZ REARTES (DIQ)</t>
  </si>
  <si>
    <t>Daiana TRAPE</t>
  </si>
  <si>
    <t>Marcelo A. VILLAR (DIQ)</t>
  </si>
  <si>
    <t>Olivia LOPEZ (DIQ)</t>
  </si>
  <si>
    <t>Aldana BARIANI</t>
  </si>
  <si>
    <t>Andrés Alejandro BOLAÑOS PEÑA</t>
  </si>
  <si>
    <t>Maestría en Ingeniería de Procesos Petroquímicos (DIQ)</t>
  </si>
  <si>
    <t>Ma. Eugenia BORSA</t>
  </si>
  <si>
    <t>Magíster en Ciencia y Tecnología de los Alimentos (Agronomía, Ingeniería Química, Química, Biología, Bioquímica y Farmacia)</t>
  </si>
  <si>
    <t>Magister en Gobierno Local (UNQ)</t>
  </si>
  <si>
    <t>Claudio Ariel DELPINO</t>
  </si>
  <si>
    <t>Asistente DIQ</t>
  </si>
  <si>
    <t>Gerardo DISTEL</t>
  </si>
  <si>
    <t>Gisela DURRUTY</t>
  </si>
  <si>
    <t>María Paz FERNÁNDEZ</t>
  </si>
  <si>
    <t>Aníbal FERROFINO</t>
  </si>
  <si>
    <t>Magister en Ambiente y Desarrollo Sustentable (UNQ)</t>
  </si>
  <si>
    <t>septiembre de 2017</t>
  </si>
  <si>
    <t>Mauricio Xavier MORALES VELASCO</t>
  </si>
  <si>
    <t>Daniela MUSSIO</t>
  </si>
  <si>
    <t>Myrian Gabriela SANTOS TORRES</t>
  </si>
  <si>
    <t>María Loreta SENA MARANI</t>
  </si>
  <si>
    <t>Laura Fabiana SOBERON</t>
  </si>
  <si>
    <t>Walter STARKLOF</t>
  </si>
  <si>
    <t>Jhovany TUPAZ PANTOJA</t>
  </si>
  <si>
    <t>Marta Patricia VILLA</t>
  </si>
  <si>
    <t>Nayla Paola ZWENGER</t>
  </si>
  <si>
    <t>Doctorado en Ciencias de la Administración (DCA)</t>
  </si>
  <si>
    <t>Stella TONELLI (DIQ)</t>
  </si>
  <si>
    <t>Lidia M. QUINZANI (DIQ)</t>
  </si>
  <si>
    <t>Ma.Soledad DIAZ (DIQ)</t>
  </si>
  <si>
    <t>Mabel SANCHEZ (DIQ)</t>
  </si>
  <si>
    <t xml:space="preserve">Susana MORENO (PLAPIQUI) </t>
  </si>
  <si>
    <t>Enrique VALLES (DIQ)</t>
  </si>
  <si>
    <t>Liliana CECI (DIQ)</t>
  </si>
  <si>
    <t>Cristian PIQUERAS (DIQ)</t>
  </si>
  <si>
    <t>Marcelo FAILLA (DI-PLAPIQUI)</t>
  </si>
  <si>
    <t>Patricia HOCH (DIQ)</t>
  </si>
  <si>
    <t>Ivana COTABARREN (DIQ)</t>
  </si>
  <si>
    <t>Diana BAMBILL (DI)</t>
  </si>
  <si>
    <t>Andrés CIOLINO (DIQ)</t>
  </si>
  <si>
    <t>Ma. Teresa GOZALEZ (DI-PLAPIQUI)</t>
  </si>
  <si>
    <t>José PORRAS (DIQ)</t>
  </si>
  <si>
    <t>Cecilia PAULO (UNICEN)</t>
  </si>
  <si>
    <t>Andrés Iván CASONI</t>
  </si>
  <si>
    <t>Ma Alicia VOLPE (DQ-PLAPIQUI)</t>
  </si>
  <si>
    <t>Valeria CAVALLARO</t>
  </si>
  <si>
    <t>Nazareth CESCHAN</t>
  </si>
  <si>
    <t>Carla Valeria GARCÍA PRIETO</t>
  </si>
  <si>
    <t>Rubén LARA (IADO)</t>
  </si>
  <si>
    <t>Luis GRANONE</t>
  </si>
  <si>
    <t>Claudia Elizabeth LLANOS</t>
  </si>
  <si>
    <t>Julie Pauline MERCHAN SANDOVAL</t>
  </si>
  <si>
    <t>Esteban PINTOS</t>
  </si>
  <si>
    <t>Ayudnate A DIQ</t>
  </si>
  <si>
    <t>Melisa SAUGO</t>
  </si>
  <si>
    <t>INIEC.DIQ</t>
  </si>
  <si>
    <t>Flamini, Daniel (DIQ)</t>
  </si>
  <si>
    <t>Florencia SALABERRIA</t>
  </si>
  <si>
    <t>Daniel SANCHEZ</t>
  </si>
  <si>
    <t>Maria Lujan FERREIRA (DQ-PLAPIQUI)</t>
  </si>
  <si>
    <t>Gabriela TONETTO (PLAPIQUI-DIQ)</t>
  </si>
  <si>
    <t>Amira SINISCALCHI</t>
  </si>
  <si>
    <t>Nombre y Apellido del Becario</t>
  </si>
  <si>
    <t>Lugar de Trabajo del Becario (**)</t>
  </si>
  <si>
    <t>Cargo docente del Becario y Dpto. al que pertenece (si corresponde)</t>
  </si>
  <si>
    <t>Nombre y Apellido del Director de Beca  y Dpto. al que pertenece</t>
  </si>
  <si>
    <t>Nombre y Apellido del Codirector de Beca  y Dpto. al que pertenece (si corresponde)</t>
  </si>
  <si>
    <t>Posdoctoral CONICET</t>
  </si>
  <si>
    <t>Camila MÜLLER</t>
  </si>
  <si>
    <t>CARDOSO SCHWINDT, VIRGINIA ARACELI</t>
  </si>
  <si>
    <t>María Elena CARRIN (DIQ</t>
  </si>
  <si>
    <t>INSTITUTO DE CIENCIAS E INGENIERIA DE LA COMPUTACION (ICIC) ;</t>
  </si>
  <si>
    <t>Mónica DÏAZ (DIQ)</t>
  </si>
  <si>
    <t>Pos Doctoral CONICET</t>
  </si>
  <si>
    <t>Ayudante A DS (DIQ)</t>
  </si>
  <si>
    <t>Giselle, MACIEL</t>
  </si>
  <si>
    <t>ESTACION EXPERIMENTAL AGROPECUARIA BALCARCE (EEA BALCARCE) ; CENTRO REGIONALBUENOS AIRES SUR ; INTA</t>
  </si>
  <si>
    <t>ESTRADA, VANINA GISELA (DIQ)</t>
  </si>
  <si>
    <t>UNCu</t>
  </si>
  <si>
    <t>Franco REDONDO</t>
  </si>
  <si>
    <t>Doctorado en Biología (DBByF)</t>
  </si>
  <si>
    <t>María Itatí DE SALVO</t>
  </si>
  <si>
    <t>Franco HERRERO</t>
  </si>
  <si>
    <t>AGENCIA</t>
  </si>
  <si>
    <t>Claudia SARMORIA (DIQ)</t>
  </si>
  <si>
    <t>Marcos SERAIN</t>
  </si>
  <si>
    <t>Noelia ZURITA</t>
  </si>
  <si>
    <t>Silvana GARCIA (DIQ)</t>
  </si>
  <si>
    <t>BERTIN, Diego (DIQ)</t>
  </si>
  <si>
    <t>Daniel SANCHEZ (DIQ)</t>
  </si>
  <si>
    <t>Laura ROVETTO (UNC)</t>
  </si>
  <si>
    <t>Doctoral ANPCyT y Finalizacion Doctorado CONICET</t>
  </si>
  <si>
    <t>Facundo David SANTILLAN</t>
  </si>
  <si>
    <t>Doctorado en Ciencia y Tecnología de Materiales</t>
  </si>
  <si>
    <t>Loreana GALLO (DBByF)</t>
  </si>
  <si>
    <t>Olivia LÓPEZ (DQ, PLAPIQUI)</t>
  </si>
  <si>
    <t>Mario Ninago (UNCu)</t>
  </si>
  <si>
    <t>María Pia MANGIAPANE</t>
  </si>
  <si>
    <t>María Alicia VOLPE (DQ-PLAPIQUI)</t>
  </si>
  <si>
    <t>Flavio MASSON (DIEC)</t>
  </si>
  <si>
    <t>GARRIDO MAKINISTIAN, Francisco</t>
  </si>
  <si>
    <t>LASRY TESTA, Romina Daniela</t>
  </si>
  <si>
    <t>Lucía DAMIANI</t>
  </si>
  <si>
    <t>ESTRADA, Vanina (DIQ)</t>
  </si>
  <si>
    <t>María Soledad DÍAZ(DIQ)</t>
  </si>
  <si>
    <t>Asistente DS  DIQ</t>
  </si>
  <si>
    <t>Mariana FORTUNATTI MONTOYA</t>
  </si>
  <si>
    <t>Ayudante A</t>
  </si>
  <si>
    <t>Mayra Carolina CHALAPUD NARVAEZ</t>
  </si>
  <si>
    <t>Lidia HERRERA (ITPN)</t>
  </si>
  <si>
    <t>Marcelo VILLAR  (DIQ)</t>
  </si>
  <si>
    <t>Walter TUCKART (DI -IFISUR)</t>
  </si>
  <si>
    <t>Andres Felipe PORRAS GIRALDO</t>
  </si>
  <si>
    <t>TASSIN, Natalia</t>
  </si>
  <si>
    <t> 20/03/2020 </t>
  </si>
  <si>
    <t>UNC - PLAPIQUI</t>
  </si>
  <si>
    <t>CISMONDI, Martín  (UNCórdoba)</t>
  </si>
  <si>
    <t>RODRIGUEZ REARTES, Sabrina B.  (DIQ)</t>
  </si>
  <si>
    <t>María Eugenia CENTURION (DQ)</t>
  </si>
  <si>
    <t>Posdoctoral AGENCIA</t>
  </si>
  <si>
    <t>Patricia DEL CERO</t>
  </si>
  <si>
    <t>Marcela FILIPPI</t>
  </si>
  <si>
    <t>Mario NINAGO (UNCu)</t>
  </si>
  <si>
    <t>María Carolina GIAROLI</t>
  </si>
  <si>
    <t>Ivan PRIVITERA SIGNONETTA</t>
  </si>
  <si>
    <t>Melanie HUGHES</t>
  </si>
  <si>
    <t>Gabriela KREPPER</t>
  </si>
  <si>
    <t>Doctorado de Ciencia y Tecnología UNCu</t>
  </si>
  <si>
    <t>CRAVERO, Fiorella</t>
  </si>
  <si>
    <t>PONZONI, Ignacio (DCIC)</t>
  </si>
  <si>
    <t>DIAZ, Mónica Fátima (DIQ)</t>
  </si>
  <si>
    <t>UNRN - CIT RN</t>
  </si>
  <si>
    <t>FELLENZ, Nicolás Antonio (UNRN-CIT RN)</t>
  </si>
  <si>
    <t>Luciana VILLAR</t>
  </si>
  <si>
    <t>Nélida Beatriz BRIGNOLE (DCIC-PLAPIQUI)</t>
  </si>
  <si>
    <t>Doctorado en Cicas de la Administración (DCA)</t>
  </si>
  <si>
    <t>Hernán VIGIER (DCA)</t>
  </si>
  <si>
    <t>expdte 1593/2020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</si>
</sst>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Red]0.00"/>
    <numFmt numFmtId="165" formatCode="0.000"/>
    <numFmt numFmtId="166" formatCode="[$-F800]dddd\,\ mmmm\ dd\,\ yyyy"/>
  </numFmts>
  <fonts count="23" x14ac:knownFonts="1">
    <font>
      <sz val="10"/>
      <name val="Arial"/>
      <family val="2"/>
    </font>
    <font>
      <sz val="11"/>
      <name val="Arial"/>
      <family val="2"/>
    </font>
    <font>
      <sz val="11"/>
      <color rgb="FFFF0000"/>
      <name val="Arial"/>
      <family val="2"/>
    </font>
    <font>
      <b/>
      <sz val="11"/>
      <name val="Arial"/>
      <family val="2"/>
    </font>
    <font>
      <b/>
      <sz val="11"/>
      <color rgb="FFFF0000"/>
      <name val="Arial"/>
      <family val="2"/>
    </font>
    <font>
      <sz val="10"/>
      <color indexed="10"/>
      <name val="Arial"/>
      <family val="2"/>
    </font>
    <font>
      <sz val="11"/>
      <color indexed="10"/>
      <name val="Arial"/>
      <family val="2"/>
    </font>
    <font>
      <sz val="11"/>
      <color indexed="8"/>
      <name val="Arial"/>
      <family val="2"/>
    </font>
    <font>
      <b/>
      <sz val="10"/>
      <name val="Arial"/>
      <family val="2"/>
    </font>
    <font>
      <sz val="9"/>
      <color indexed="81"/>
      <name val="Tahoma"/>
      <family val="2"/>
    </font>
    <font>
      <sz val="10"/>
      <name val="Arial"/>
      <family val="2"/>
      <charset val="1"/>
    </font>
    <font>
      <i/>
      <sz val="11"/>
      <color theme="1"/>
      <name val="Calibri"/>
      <family val="2"/>
      <scheme val="minor"/>
    </font>
    <font>
      <b/>
      <i/>
      <sz val="11"/>
      <color theme="1"/>
      <name val="Calibri"/>
      <family val="2"/>
      <scheme val="minor"/>
    </font>
    <font>
      <sz val="10"/>
      <color theme="1"/>
      <name val="Arial"/>
      <family val="2"/>
    </font>
    <font>
      <sz val="10"/>
      <color theme="1"/>
      <name val="Calibri"/>
      <family val="2"/>
      <scheme val="minor"/>
    </font>
    <font>
      <b/>
      <i/>
      <sz val="11"/>
      <color rgb="FFFF0000"/>
      <name val="Calibri"/>
      <family val="2"/>
      <scheme val="minor"/>
    </font>
    <font>
      <b/>
      <sz val="10"/>
      <color theme="1"/>
      <name val="Calibri"/>
      <family val="2"/>
      <scheme val="minor"/>
    </font>
    <font>
      <b/>
      <sz val="10"/>
      <color rgb="FFFF0000"/>
      <name val="Arial"/>
      <family val="2"/>
    </font>
    <font>
      <b/>
      <i/>
      <sz val="10"/>
      <color theme="1"/>
      <name val="Calibri"/>
      <family val="2"/>
      <scheme val="minor"/>
    </font>
    <font>
      <b/>
      <sz val="10"/>
      <color rgb="FFFF0000"/>
      <name val="Calibri"/>
      <family val="2"/>
      <scheme val="minor"/>
    </font>
    <font>
      <i/>
      <sz val="11"/>
      <name val="Arial"/>
      <family val="2"/>
    </font>
    <font>
      <i/>
      <sz val="11"/>
      <color indexed="8"/>
      <name val="Arial"/>
      <family val="2"/>
    </font>
    <font>
      <sz val="10"/>
      <name val="Calibri"/>
      <family val="2"/>
    </font>
  </fonts>
  <fills count="11">
    <fill>
      <patternFill patternType="none"/>
    </fill>
    <fill>
      <patternFill patternType="gray125"/>
    </fill>
    <fill>
      <patternFill patternType="solid">
        <fgColor indexed="47"/>
        <bgColor indexed="22"/>
      </patternFill>
    </fill>
    <fill>
      <patternFill patternType="solid">
        <fgColor theme="2"/>
        <bgColor indexed="64"/>
      </patternFill>
    </fill>
    <fill>
      <patternFill patternType="solid">
        <fgColor theme="9" tint="0.79998168889431442"/>
        <bgColor indexed="64"/>
      </patternFill>
    </fill>
    <fill>
      <patternFill patternType="solid">
        <fgColor theme="9" tint="0.79998168889431442"/>
        <bgColor indexed="27"/>
      </patternFill>
    </fill>
    <fill>
      <patternFill patternType="solid">
        <fgColor theme="9" tint="0.79998168889431442"/>
        <bgColor indexed="41"/>
      </patternFill>
    </fill>
    <fill>
      <patternFill patternType="solid">
        <fgColor theme="5" tint="0.59999389629810485"/>
        <bgColor indexed="64"/>
      </patternFill>
    </fill>
    <fill>
      <patternFill patternType="solid">
        <fgColor theme="9" tint="0.79998168889431442"/>
        <bgColor indexed="34"/>
      </patternFill>
    </fill>
    <fill>
      <patternFill patternType="solid">
        <fgColor theme="4" tint="0.79998168889431442"/>
        <bgColor indexed="64"/>
      </patternFill>
    </fill>
    <fill>
      <patternFill patternType="solid">
        <fgColor theme="0"/>
        <bgColor indexed="64"/>
      </patternFill>
    </fill>
  </fills>
  <borders count="21">
    <border>
      <left/>
      <right/>
      <top/>
      <bottom/>
      <diagonal/>
    </border>
    <border>
      <left/>
      <right/>
      <top/>
      <bottom style="thin">
        <color indexed="63"/>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rgb="FFCCCCCC"/>
      </left>
      <right style="medium">
        <color rgb="FF000000"/>
      </right>
      <top style="medium">
        <color rgb="FFCCCCCC"/>
      </top>
      <bottom style="medium">
        <color rgb="FFCCCCCC"/>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000000"/>
      </right>
      <top style="medium">
        <color rgb="FF000000"/>
      </top>
      <bottom style="medium">
        <color rgb="FF000000"/>
      </bottom>
      <diagonal/>
    </border>
  </borders>
  <cellStyleXfs count="2">
    <xf numFmtId="0" fontId="0" fillId="0" borderId="0"/>
    <xf numFmtId="0" fontId="10" fillId="0" borderId="0"/>
  </cellStyleXfs>
  <cellXfs count="155">
    <xf numFmtId="0" fontId="0" fillId="0" borderId="0" xfId="0"/>
    <xf numFmtId="0" fontId="1" fillId="0" borderId="0" xfId="0" applyFont="1"/>
    <xf numFmtId="0" fontId="2" fillId="0" borderId="0" xfId="0" applyFont="1"/>
    <xf numFmtId="0" fontId="4" fillId="2" borderId="0" xfId="0" applyFont="1" applyFill="1" applyAlignment="1">
      <alignment horizontal="right"/>
    </xf>
    <xf numFmtId="164" fontId="3" fillId="2" borderId="0" xfId="0" applyNumberFormat="1" applyFont="1" applyFill="1" applyAlignment="1">
      <alignment horizontal="left"/>
    </xf>
    <xf numFmtId="0" fontId="1" fillId="0" borderId="1" xfId="0" applyFont="1" applyBorder="1"/>
    <xf numFmtId="0" fontId="1" fillId="0" borderId="1" xfId="0" applyFont="1" applyBorder="1" applyAlignment="1">
      <alignment horizontal="center"/>
    </xf>
    <xf numFmtId="0" fontId="1" fillId="0" borderId="2" xfId="0" applyFont="1" applyBorder="1"/>
    <xf numFmtId="0" fontId="5" fillId="0" borderId="0" xfId="0" applyFont="1"/>
    <xf numFmtId="0" fontId="6" fillId="0" borderId="0" xfId="0" applyFont="1"/>
    <xf numFmtId="0" fontId="0" fillId="0" borderId="1" xfId="0" applyBorder="1" applyAlignment="1">
      <alignment horizontal="center"/>
    </xf>
    <xf numFmtId="0" fontId="7" fillId="0" borderId="0" xfId="0" applyFont="1"/>
    <xf numFmtId="0" fontId="3" fillId="0" borderId="0" xfId="0" applyFont="1"/>
    <xf numFmtId="165" fontId="1" fillId="0" borderId="0" xfId="0" applyNumberFormat="1" applyFont="1"/>
    <xf numFmtId="0" fontId="2" fillId="0" borderId="0" xfId="0" applyFont="1" applyFill="1"/>
    <xf numFmtId="0" fontId="1" fillId="0" borderId="0" xfId="0" applyFont="1" applyFill="1"/>
    <xf numFmtId="0" fontId="0" fillId="0" borderId="0" xfId="0" applyFill="1"/>
    <xf numFmtId="0" fontId="1" fillId="0" borderId="0" xfId="0" applyFont="1" applyAlignment="1">
      <alignment horizontal="right"/>
    </xf>
    <xf numFmtId="0" fontId="0" fillId="0" borderId="0" xfId="0" applyAlignment="1">
      <alignment horizontal="center"/>
    </xf>
    <xf numFmtId="0" fontId="12" fillId="0" borderId="0" xfId="0" applyFont="1"/>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0" fillId="0" borderId="3" xfId="0" applyFill="1" applyBorder="1" applyAlignment="1">
      <alignment vertical="center" wrapText="1"/>
    </xf>
    <xf numFmtId="0" fontId="0" fillId="0" borderId="3" xfId="0" applyFill="1" applyBorder="1" applyAlignment="1">
      <alignment horizontal="center" vertical="center" wrapText="1"/>
    </xf>
    <xf numFmtId="2" fontId="0" fillId="0" borderId="3" xfId="0" applyNumberFormat="1" applyFill="1" applyBorder="1" applyAlignment="1">
      <alignment horizontal="center" vertical="center" wrapText="1"/>
    </xf>
    <xf numFmtId="14" fontId="0" fillId="0" borderId="3" xfId="0" applyNumberFormat="1" applyFill="1" applyBorder="1" applyAlignment="1">
      <alignment horizontal="center" vertical="center" wrapText="1"/>
    </xf>
    <xf numFmtId="0" fontId="0" fillId="0" borderId="3" xfId="0" applyBorder="1" applyAlignment="1">
      <alignment horizontal="center" vertical="center" wrapText="1"/>
    </xf>
    <xf numFmtId="0" fontId="0" fillId="0" borderId="3" xfId="0" quotePrefix="1" applyBorder="1" applyAlignment="1">
      <alignment horizontal="center" vertical="center" wrapText="1"/>
    </xf>
    <xf numFmtId="2" fontId="0" fillId="0" borderId="9" xfId="0" applyNumberFormat="1" applyFill="1" applyBorder="1" applyAlignment="1">
      <alignment horizontal="center" vertical="center" wrapText="1"/>
    </xf>
    <xf numFmtId="0" fontId="0" fillId="0" borderId="3" xfId="0" applyBorder="1" applyAlignment="1">
      <alignment horizontal="left" vertical="center" wrapText="1"/>
    </xf>
    <xf numFmtId="0" fontId="0" fillId="0" borderId="3" xfId="0" applyBorder="1" applyAlignment="1">
      <alignment vertical="center" wrapText="1"/>
    </xf>
    <xf numFmtId="0" fontId="0" fillId="0" borderId="3" xfId="0" applyBorder="1"/>
    <xf numFmtId="0" fontId="13" fillId="0" borderId="3" xfId="0" applyFont="1" applyBorder="1" applyAlignment="1">
      <alignment horizontal="center" vertical="center" wrapText="1"/>
    </xf>
    <xf numFmtId="0" fontId="14" fillId="0" borderId="0" xfId="0" applyFont="1" applyBorder="1"/>
    <xf numFmtId="0" fontId="12" fillId="3" borderId="10" xfId="0" applyFont="1" applyFill="1" applyBorder="1" applyAlignment="1">
      <alignment horizontal="center" vertical="center" wrapText="1"/>
    </xf>
    <xf numFmtId="0" fontId="12" fillId="3" borderId="14" xfId="0" applyFont="1" applyFill="1" applyBorder="1" applyAlignment="1">
      <alignment horizontal="center" vertical="center"/>
    </xf>
    <xf numFmtId="0" fontId="12" fillId="3" borderId="11"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0" fillId="0" borderId="3" xfId="0" quotePrefix="1" applyBorder="1" applyAlignment="1">
      <alignment horizontal="left" vertical="center" wrapText="1"/>
    </xf>
    <xf numFmtId="2" fontId="0" fillId="0" borderId="3" xfId="0" applyNumberFormat="1" applyBorder="1" applyAlignment="1">
      <alignment vertical="center"/>
    </xf>
    <xf numFmtId="0" fontId="0" fillId="0" borderId="3" xfId="0" applyBorder="1" applyAlignment="1">
      <alignment vertical="center"/>
    </xf>
    <xf numFmtId="0" fontId="0" fillId="0" borderId="3" xfId="0" quotePrefix="1" applyBorder="1" applyAlignment="1">
      <alignment horizontal="left" wrapText="1"/>
    </xf>
    <xf numFmtId="0" fontId="0" fillId="0" borderId="3" xfId="0" applyBorder="1" applyAlignment="1">
      <alignment horizontal="center" wrapText="1"/>
    </xf>
    <xf numFmtId="0" fontId="0" fillId="0" borderId="0" xfId="0" quotePrefix="1" applyBorder="1" applyAlignment="1">
      <alignment horizontal="center" wrapText="1"/>
    </xf>
    <xf numFmtId="0" fontId="0" fillId="0" borderId="0" xfId="0" applyBorder="1"/>
    <xf numFmtId="2" fontId="0" fillId="0" borderId="0" xfId="0" applyNumberFormat="1" applyBorder="1"/>
    <xf numFmtId="166" fontId="0" fillId="0" borderId="0" xfId="0" applyNumberFormat="1" applyBorder="1"/>
    <xf numFmtId="0" fontId="12"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3" fillId="0" borderId="13" xfId="0" applyFont="1" applyBorder="1" applyAlignment="1">
      <alignment horizontal="center" vertical="center" wrapText="1"/>
    </xf>
    <xf numFmtId="0" fontId="1" fillId="4" borderId="0" xfId="0" applyFont="1" applyFill="1"/>
    <xf numFmtId="0" fontId="3" fillId="5" borderId="0" xfId="0" applyFont="1" applyFill="1" applyAlignment="1">
      <alignment horizontal="right"/>
    </xf>
    <xf numFmtId="0" fontId="3" fillId="5" borderId="0" xfId="0" applyFont="1" applyFill="1"/>
    <xf numFmtId="0" fontId="1" fillId="5" borderId="0" xfId="0" applyFont="1" applyFill="1"/>
    <xf numFmtId="0" fontId="1" fillId="5" borderId="0" xfId="0" applyFont="1" applyFill="1" applyAlignment="1">
      <alignment horizontal="right"/>
    </xf>
    <xf numFmtId="0" fontId="3" fillId="6" borderId="0" xfId="0" applyFont="1" applyFill="1"/>
    <xf numFmtId="0" fontId="1" fillId="6" borderId="0" xfId="0" applyFont="1" applyFill="1"/>
    <xf numFmtId="0" fontId="1" fillId="6" borderId="0" xfId="0" applyFont="1" applyFill="1" applyAlignment="1">
      <alignment horizontal="right"/>
    </xf>
    <xf numFmtId="0" fontId="11" fillId="4" borderId="0" xfId="0" applyFont="1" applyFill="1"/>
    <xf numFmtId="0" fontId="0" fillId="4" borderId="0" xfId="0" applyFill="1" applyAlignment="1">
      <alignment horizontal="center"/>
    </xf>
    <xf numFmtId="0" fontId="0" fillId="4" borderId="0" xfId="0" applyFill="1"/>
    <xf numFmtId="0" fontId="17" fillId="7" borderId="0" xfId="0" applyFont="1" applyFill="1" applyBorder="1" applyAlignment="1">
      <alignment horizontal="center"/>
    </xf>
    <xf numFmtId="2" fontId="8" fillId="7" borderId="0" xfId="0" applyNumberFormat="1" applyFont="1" applyFill="1" applyBorder="1" applyAlignment="1">
      <alignment horizontal="center"/>
    </xf>
    <xf numFmtId="2" fontId="8" fillId="7" borderId="0" xfId="0" applyNumberFormat="1" applyFont="1" applyFill="1" applyBorder="1"/>
    <xf numFmtId="0" fontId="3" fillId="4" borderId="0" xfId="0" applyFont="1" applyFill="1"/>
    <xf numFmtId="0" fontId="7" fillId="4" borderId="0" xfId="0" applyFont="1" applyFill="1"/>
    <xf numFmtId="0" fontId="2" fillId="4" borderId="0" xfId="0" applyFont="1" applyFill="1"/>
    <xf numFmtId="0" fontId="3" fillId="8" borderId="0" xfId="0" applyFont="1" applyFill="1"/>
    <xf numFmtId="0" fontId="1" fillId="8" borderId="0" xfId="0" applyFont="1" applyFill="1"/>
    <xf numFmtId="0" fontId="18" fillId="9" borderId="3" xfId="0" applyFont="1" applyFill="1" applyBorder="1" applyAlignment="1">
      <alignment horizontal="center" vertical="center" wrapText="1"/>
    </xf>
    <xf numFmtId="0" fontId="18" fillId="9" borderId="11" xfId="0" applyFont="1" applyFill="1" applyBorder="1" applyAlignment="1">
      <alignment horizontal="center" vertical="center" wrapText="1"/>
    </xf>
    <xf numFmtId="0" fontId="0" fillId="0" borderId="3" xfId="0" applyFill="1" applyBorder="1" applyAlignment="1">
      <alignment vertical="top" wrapText="1"/>
    </xf>
    <xf numFmtId="14" fontId="0" fillId="0" borderId="3" xfId="0" applyNumberFormat="1" applyFill="1" applyBorder="1" applyAlignment="1">
      <alignment vertical="top" wrapText="1"/>
    </xf>
    <xf numFmtId="165" fontId="0" fillId="0" borderId="3" xfId="0" applyNumberFormat="1" applyFill="1" applyBorder="1" applyAlignment="1">
      <alignment vertical="top" wrapText="1"/>
    </xf>
    <xf numFmtId="14" fontId="0" fillId="0" borderId="3" xfId="0" applyNumberFormat="1" applyFill="1" applyBorder="1"/>
    <xf numFmtId="0" fontId="0" fillId="0" borderId="3" xfId="0" applyFill="1" applyBorder="1"/>
    <xf numFmtId="0" fontId="18" fillId="9" borderId="9" xfId="0" applyFont="1" applyFill="1" applyBorder="1" applyAlignment="1">
      <alignment horizontal="center" vertical="center" wrapText="1"/>
    </xf>
    <xf numFmtId="165" fontId="0" fillId="7" borderId="0" xfId="0" applyNumberFormat="1" applyFill="1" applyAlignment="1">
      <alignment horizontal="center"/>
    </xf>
    <xf numFmtId="0" fontId="17" fillId="0" borderId="0" xfId="0" applyFont="1" applyBorder="1"/>
    <xf numFmtId="0" fontId="0" fillId="8" borderId="0" xfId="0" applyFill="1"/>
    <xf numFmtId="0" fontId="20" fillId="4" borderId="0" xfId="0" applyFont="1" applyFill="1"/>
    <xf numFmtId="0" fontId="20" fillId="6" borderId="0" xfId="0" applyFont="1" applyFill="1"/>
    <xf numFmtId="0" fontId="21" fillId="4" borderId="0" xfId="0" applyFont="1" applyFill="1"/>
    <xf numFmtId="2" fontId="0" fillId="0" borderId="3" xfId="0" applyNumberFormat="1" applyFill="1" applyBorder="1" applyAlignment="1">
      <alignment vertical="top" wrapText="1"/>
    </xf>
    <xf numFmtId="2" fontId="0" fillId="0" borderId="10" xfId="0" applyNumberFormat="1" applyFill="1" applyBorder="1" applyAlignment="1">
      <alignment vertical="top" wrapText="1"/>
    </xf>
    <xf numFmtId="0" fontId="0" fillId="0" borderId="0" xfId="0" applyFill="1" applyAlignment="1">
      <alignment vertical="top" wrapText="1"/>
    </xf>
    <xf numFmtId="0" fontId="0" fillId="0" borderId="0" xfId="0" applyAlignment="1">
      <alignment vertical="center"/>
    </xf>
    <xf numFmtId="0" fontId="0" fillId="0" borderId="13" xfId="0" applyBorder="1" applyAlignment="1">
      <alignment horizontal="center" vertical="center" wrapText="1"/>
    </xf>
    <xf numFmtId="2" fontId="0" fillId="0" borderId="13" xfId="0" applyNumberFormat="1" applyBorder="1" applyAlignment="1">
      <alignment horizontal="center" vertical="center"/>
    </xf>
    <xf numFmtId="0" fontId="0" fillId="0" borderId="10" xfId="0" applyFill="1" applyBorder="1" applyAlignment="1">
      <alignment vertical="center" wrapText="1"/>
    </xf>
    <xf numFmtId="0" fontId="0" fillId="0" borderId="10" xfId="0" applyFill="1" applyBorder="1" applyAlignment="1">
      <alignment horizontal="center" vertical="center" wrapText="1"/>
    </xf>
    <xf numFmtId="0" fontId="0" fillId="0" borderId="15" xfId="0" applyBorder="1" applyAlignment="1">
      <alignment horizontal="center" vertical="center" wrapText="1"/>
    </xf>
    <xf numFmtId="14" fontId="0" fillId="0" borderId="11" xfId="0" applyNumberFormat="1" applyFill="1" applyBorder="1" applyAlignment="1">
      <alignment horizontal="center" vertical="center" wrapText="1"/>
    </xf>
    <xf numFmtId="14" fontId="0" fillId="0" borderId="11" xfId="0" quotePrefix="1" applyNumberFormat="1" applyBorder="1" applyAlignment="1">
      <alignment horizontal="center" vertical="center" wrapText="1"/>
    </xf>
    <xf numFmtId="14" fontId="0" fillId="0" borderId="11" xfId="0" applyNumberFormat="1" applyBorder="1" applyAlignment="1">
      <alignment vertical="center"/>
    </xf>
    <xf numFmtId="0" fontId="12" fillId="3" borderId="3" xfId="0" applyFont="1" applyFill="1" applyBorder="1" applyAlignment="1">
      <alignment horizontal="center" vertical="center"/>
    </xf>
    <xf numFmtId="2" fontId="0" fillId="0" borderId="3" xfId="0" applyNumberFormat="1" applyBorder="1" applyAlignment="1">
      <alignment horizontal="center" vertical="center"/>
    </xf>
    <xf numFmtId="0" fontId="0" fillId="0" borderId="0" xfId="0" applyFill="1" applyBorder="1" applyAlignment="1">
      <alignment vertical="top" wrapText="1"/>
    </xf>
    <xf numFmtId="0" fontId="0" fillId="0" borderId="0" xfId="0" applyFill="1" applyBorder="1"/>
    <xf numFmtId="0" fontId="0" fillId="0" borderId="3" xfId="0" applyFont="1" applyFill="1" applyBorder="1" applyAlignment="1">
      <alignment vertical="top" wrapText="1"/>
    </xf>
    <xf numFmtId="0" fontId="0" fillId="0" borderId="3" xfId="0" applyFont="1" applyFill="1" applyBorder="1" applyAlignment="1">
      <alignment wrapText="1"/>
    </xf>
    <xf numFmtId="0" fontId="0" fillId="0" borderId="3" xfId="0" applyFont="1" applyBorder="1" applyAlignment="1">
      <alignment wrapText="1"/>
    </xf>
    <xf numFmtId="0" fontId="0" fillId="0" borderId="16" xfId="0" applyBorder="1"/>
    <xf numFmtId="0" fontId="0" fillId="0" borderId="17" xfId="0" applyBorder="1"/>
    <xf numFmtId="0" fontId="0" fillId="0" borderId="13" xfId="0" applyFont="1" applyFill="1" applyBorder="1" applyAlignment="1">
      <alignment wrapText="1"/>
    </xf>
    <xf numFmtId="0" fontId="0" fillId="0" borderId="17" xfId="0" applyFill="1" applyBorder="1" applyAlignment="1">
      <alignment vertical="top" wrapText="1"/>
    </xf>
    <xf numFmtId="2" fontId="0" fillId="0" borderId="17" xfId="0" applyNumberFormat="1" applyFill="1" applyBorder="1" applyAlignment="1">
      <alignment vertical="top" wrapText="1"/>
    </xf>
    <xf numFmtId="2" fontId="0" fillId="0" borderId="16" xfId="0" applyNumberFormat="1" applyFill="1" applyBorder="1" applyAlignment="1">
      <alignment vertical="top" wrapText="1"/>
    </xf>
    <xf numFmtId="0" fontId="0" fillId="0" borderId="3" xfId="0" applyFill="1" applyBorder="1" applyAlignment="1">
      <alignment horizontal="left" vertical="center" wrapText="1"/>
    </xf>
    <xf numFmtId="0" fontId="0" fillId="0" borderId="3" xfId="0" applyFill="1" applyBorder="1" applyAlignment="1">
      <alignment vertical="center"/>
    </xf>
    <xf numFmtId="0" fontId="0" fillId="0" borderId="3" xfId="0" applyFont="1" applyFill="1" applyBorder="1" applyAlignment="1">
      <alignment vertical="center" wrapText="1"/>
    </xf>
    <xf numFmtId="0" fontId="0" fillId="0" borderId="13" xfId="0" applyFill="1" applyBorder="1" applyAlignment="1">
      <alignment vertical="center"/>
    </xf>
    <xf numFmtId="0" fontId="0" fillId="10" borderId="3" xfId="0" applyFill="1" applyBorder="1" applyAlignment="1">
      <alignment vertical="center"/>
    </xf>
    <xf numFmtId="0" fontId="0" fillId="10" borderId="3" xfId="0" applyFill="1" applyBorder="1" applyAlignment="1">
      <alignment vertical="center" wrapText="1"/>
    </xf>
    <xf numFmtId="0" fontId="0" fillId="10" borderId="3" xfId="0" applyFont="1" applyFill="1" applyBorder="1" applyAlignment="1">
      <alignment vertical="center" wrapText="1"/>
    </xf>
    <xf numFmtId="0" fontId="0" fillId="0" borderId="3" xfId="0" applyFill="1" applyBorder="1" applyAlignment="1">
      <alignment horizontal="left" wrapText="1"/>
    </xf>
    <xf numFmtId="14" fontId="0" fillId="10" borderId="3" xfId="0" applyNumberFormat="1" applyFill="1" applyBorder="1" applyAlignment="1">
      <alignment vertical="top" wrapText="1"/>
    </xf>
    <xf numFmtId="0" fontId="0" fillId="10" borderId="3" xfId="0" applyFill="1" applyBorder="1" applyAlignment="1">
      <alignment vertical="top" wrapText="1"/>
    </xf>
    <xf numFmtId="0" fontId="0" fillId="10" borderId="0" xfId="0" applyFill="1"/>
    <xf numFmtId="14" fontId="0" fillId="0" borderId="12" xfId="0" applyNumberFormat="1" applyBorder="1"/>
    <xf numFmtId="2" fontId="0" fillId="10" borderId="3" xfId="0" applyNumberFormat="1" applyFill="1" applyBorder="1" applyAlignment="1">
      <alignment vertical="top" wrapText="1"/>
    </xf>
    <xf numFmtId="0" fontId="0" fillId="10" borderId="0" xfId="0" applyFill="1" applyBorder="1"/>
    <xf numFmtId="0" fontId="0" fillId="10" borderId="3" xfId="0" applyFill="1" applyBorder="1" applyAlignment="1">
      <alignment horizontal="left" vertical="center" wrapText="1"/>
    </xf>
    <xf numFmtId="165" fontId="0" fillId="10" borderId="3" xfId="0" applyNumberFormat="1" applyFill="1" applyBorder="1" applyAlignment="1">
      <alignment vertical="top" wrapText="1"/>
    </xf>
    <xf numFmtId="14" fontId="0" fillId="0" borderId="3" xfId="0" applyNumberFormat="1" applyFill="1" applyBorder="1" applyAlignment="1">
      <alignment vertical="center" wrapText="1"/>
    </xf>
    <xf numFmtId="0" fontId="0" fillId="0" borderId="0" xfId="0" applyBorder="1" applyAlignment="1">
      <alignment vertical="center"/>
    </xf>
    <xf numFmtId="2" fontId="0" fillId="0" borderId="3" xfId="0" applyNumberFormat="1" applyFill="1" applyBorder="1" applyAlignment="1">
      <alignment vertical="center" wrapText="1"/>
    </xf>
    <xf numFmtId="0" fontId="0" fillId="0" borderId="0" xfId="0" applyFill="1" applyBorder="1" applyAlignment="1">
      <alignment vertical="center" wrapText="1"/>
    </xf>
    <xf numFmtId="0" fontId="0" fillId="0" borderId="16" xfId="0" applyFill="1" applyBorder="1" applyAlignment="1">
      <alignment vertical="center" wrapText="1"/>
    </xf>
    <xf numFmtId="165" fontId="0" fillId="0" borderId="3" xfId="0" applyNumberFormat="1" applyFill="1" applyBorder="1" applyAlignment="1">
      <alignment vertical="center" wrapText="1"/>
    </xf>
    <xf numFmtId="14" fontId="0" fillId="10" borderId="3" xfId="0" applyNumberFormat="1" applyFill="1" applyBorder="1" applyAlignment="1">
      <alignment vertical="center" wrapText="1"/>
    </xf>
    <xf numFmtId="14" fontId="0" fillId="0" borderId="3" xfId="0" applyNumberFormat="1" applyBorder="1" applyAlignment="1">
      <alignment vertical="center"/>
    </xf>
    <xf numFmtId="14" fontId="0" fillId="0" borderId="0" xfId="0" applyNumberFormat="1" applyBorder="1" applyAlignment="1">
      <alignment vertical="center"/>
    </xf>
    <xf numFmtId="0" fontId="0" fillId="10" borderId="16" xfId="0" applyFill="1" applyBorder="1" applyAlignment="1">
      <alignment vertical="center" wrapText="1"/>
    </xf>
    <xf numFmtId="14" fontId="0" fillId="10" borderId="0" xfId="0" applyNumberFormat="1" applyFill="1" applyAlignment="1">
      <alignment vertical="center"/>
    </xf>
    <xf numFmtId="0" fontId="0" fillId="10" borderId="0" xfId="0" applyFill="1" applyAlignment="1">
      <alignment vertical="center"/>
    </xf>
    <xf numFmtId="0" fontId="0" fillId="10" borderId="0" xfId="0" applyFill="1" applyBorder="1" applyAlignment="1">
      <alignment vertical="center"/>
    </xf>
    <xf numFmtId="0" fontId="0" fillId="10" borderId="3" xfId="0" applyFont="1" applyFill="1" applyBorder="1" applyAlignment="1">
      <alignment wrapText="1"/>
    </xf>
    <xf numFmtId="0" fontId="0" fillId="10" borderId="3" xfId="0" applyFill="1" applyBorder="1"/>
    <xf numFmtId="0" fontId="22" fillId="0" borderId="18" xfId="0" applyFont="1" applyBorder="1" applyAlignment="1">
      <alignment wrapText="1"/>
    </xf>
    <xf numFmtId="0" fontId="22" fillId="0" borderId="19" xfId="0" applyFont="1" applyBorder="1" applyAlignment="1">
      <alignment wrapText="1"/>
    </xf>
    <xf numFmtId="14" fontId="0" fillId="0" borderId="11" xfId="0" applyNumberFormat="1" applyBorder="1" applyAlignment="1">
      <alignment horizontal="right" vertical="center"/>
    </xf>
    <xf numFmtId="0" fontId="0" fillId="10" borderId="0" xfId="0" applyFill="1" applyAlignment="1">
      <alignment wrapText="1"/>
    </xf>
    <xf numFmtId="0" fontId="22" fillId="10" borderId="18" xfId="0" applyFont="1" applyFill="1" applyBorder="1" applyAlignment="1">
      <alignment vertical="center" wrapText="1"/>
    </xf>
    <xf numFmtId="0" fontId="0" fillId="10" borderId="20" xfId="0" applyFont="1" applyFill="1" applyBorder="1" applyAlignment="1">
      <alignment horizontal="center" vertical="center" wrapText="1"/>
    </xf>
    <xf numFmtId="0" fontId="0" fillId="10" borderId="20" xfId="0" applyFont="1" applyFill="1" applyBorder="1" applyAlignment="1">
      <alignment vertical="center" wrapText="1"/>
    </xf>
    <xf numFmtId="14" fontId="0" fillId="10" borderId="20" xfId="0" applyNumberFormat="1" applyFont="1" applyFill="1" applyBorder="1" applyAlignment="1">
      <alignment horizontal="right" vertical="center" wrapText="1"/>
    </xf>
    <xf numFmtId="0" fontId="22" fillId="10" borderId="20" xfId="0" applyFont="1" applyFill="1" applyBorder="1" applyAlignment="1">
      <alignment vertical="center" wrapText="1"/>
    </xf>
    <xf numFmtId="0" fontId="22" fillId="10" borderId="19" xfId="0" applyFont="1" applyFill="1" applyBorder="1" applyAlignment="1">
      <alignment vertical="center" wrapText="1"/>
    </xf>
    <xf numFmtId="0" fontId="0" fillId="10" borderId="0" xfId="0" applyFont="1" applyFill="1" applyAlignment="1">
      <alignment vertic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20"/>
  <sheetViews>
    <sheetView topLeftCell="A13" workbookViewId="0">
      <selection activeCell="C16" sqref="C16"/>
    </sheetView>
  </sheetViews>
  <sheetFormatPr baseColWidth="10" defaultRowHeight="12.75" x14ac:dyDescent="0.2"/>
  <cols>
    <col min="2" max="2" width="17.5703125" customWidth="1"/>
    <col min="3" max="3" width="16.42578125" customWidth="1"/>
    <col min="5" max="5" width="14" customWidth="1"/>
    <col min="6" max="6" width="15.7109375" customWidth="1"/>
    <col min="8" max="8" width="12.42578125" customWidth="1"/>
    <col min="12" max="12" width="18.7109375" customWidth="1"/>
    <col min="13" max="13" width="13.28515625" customWidth="1"/>
  </cols>
  <sheetData>
    <row r="2" spans="1:26" x14ac:dyDescent="0.2">
      <c r="F2" s="18"/>
      <c r="G2" s="18"/>
      <c r="H2" s="18"/>
      <c r="I2" s="18"/>
      <c r="J2" s="18"/>
      <c r="K2" s="18"/>
      <c r="L2" s="66" t="s">
        <v>47</v>
      </c>
      <c r="M2" s="67">
        <f>SUM(N6:N9)</f>
        <v>0</v>
      </c>
      <c r="N2" s="18"/>
    </row>
    <row r="3" spans="1:26" ht="15" x14ac:dyDescent="0.25">
      <c r="B3" s="63" t="s">
        <v>13</v>
      </c>
      <c r="C3" s="64"/>
      <c r="D3" s="64"/>
      <c r="E3" s="64"/>
      <c r="F3" s="64"/>
      <c r="G3" s="64"/>
      <c r="H3" s="64"/>
      <c r="I3" s="64"/>
      <c r="J3" s="64"/>
      <c r="K3" s="64"/>
      <c r="L3" s="64"/>
      <c r="M3" s="64"/>
      <c r="N3" s="64"/>
    </row>
    <row r="4" spans="1:26" ht="15.75" thickBot="1" x14ac:dyDescent="0.3">
      <c r="B4" s="19"/>
      <c r="C4" s="18"/>
      <c r="D4" s="18"/>
      <c r="E4" s="18"/>
      <c r="F4" s="18"/>
      <c r="G4" s="18"/>
      <c r="H4" s="18"/>
      <c r="I4" s="18"/>
      <c r="J4" s="18"/>
      <c r="K4" s="18"/>
      <c r="L4" s="18"/>
      <c r="M4" s="18"/>
      <c r="N4" s="18"/>
    </row>
    <row r="5" spans="1:26" ht="120" x14ac:dyDescent="0.2">
      <c r="B5" s="20" t="s">
        <v>9</v>
      </c>
      <c r="C5" s="21" t="s">
        <v>40</v>
      </c>
      <c r="D5" s="100" t="s">
        <v>10</v>
      </c>
      <c r="E5" s="23" t="s">
        <v>11</v>
      </c>
      <c r="F5" s="21" t="s">
        <v>14</v>
      </c>
      <c r="G5" s="22" t="s">
        <v>10</v>
      </c>
      <c r="H5" s="24" t="s">
        <v>15</v>
      </c>
      <c r="I5" s="22" t="s">
        <v>10</v>
      </c>
      <c r="J5" s="24" t="s">
        <v>16</v>
      </c>
      <c r="K5" s="22" t="s">
        <v>10</v>
      </c>
      <c r="L5" s="24" t="s">
        <v>18</v>
      </c>
      <c r="M5" s="22" t="s">
        <v>10</v>
      </c>
      <c r="N5" s="25" t="s">
        <v>17</v>
      </c>
    </row>
    <row r="6" spans="1:26" s="91" customFormat="1" ht="102" x14ac:dyDescent="0.2">
      <c r="B6" s="33" t="s">
        <v>78</v>
      </c>
      <c r="C6" s="94" t="s">
        <v>75</v>
      </c>
      <c r="D6" s="45"/>
      <c r="E6" s="97">
        <v>44176</v>
      </c>
      <c r="F6" s="30" t="s">
        <v>79</v>
      </c>
      <c r="G6" s="28"/>
      <c r="H6" s="31"/>
      <c r="I6" s="28"/>
      <c r="J6" s="31" t="s">
        <v>81</v>
      </c>
      <c r="K6" s="28"/>
      <c r="L6" s="27" t="s">
        <v>84</v>
      </c>
      <c r="M6" s="28"/>
      <c r="N6" s="32">
        <f>D6+G6+I6+K6+M6</f>
        <v>0</v>
      </c>
    </row>
    <row r="7" spans="1:26" s="91" customFormat="1" ht="102" x14ac:dyDescent="0.2">
      <c r="B7" s="26" t="s">
        <v>82</v>
      </c>
      <c r="C7" s="95" t="s">
        <v>75</v>
      </c>
      <c r="D7" s="45"/>
      <c r="E7" s="97">
        <v>44061</v>
      </c>
      <c r="F7" s="30" t="s">
        <v>83</v>
      </c>
      <c r="G7" s="28"/>
      <c r="H7" s="31"/>
      <c r="I7" s="28"/>
      <c r="J7" s="27"/>
      <c r="K7" s="28"/>
      <c r="L7" s="27" t="s">
        <v>84</v>
      </c>
      <c r="M7" s="28"/>
      <c r="N7" s="32">
        <f t="shared" ref="N7:N16" si="0">D7+G7+I7+K7+M7</f>
        <v>0</v>
      </c>
    </row>
    <row r="8" spans="1:26" s="91" customFormat="1" ht="38.25" x14ac:dyDescent="0.2">
      <c r="B8" s="34" t="s">
        <v>86</v>
      </c>
      <c r="C8" s="95" t="s">
        <v>75</v>
      </c>
      <c r="D8" s="45"/>
      <c r="E8" s="98">
        <v>44015</v>
      </c>
      <c r="F8" s="30" t="s">
        <v>83</v>
      </c>
      <c r="G8" s="29"/>
      <c r="H8" s="31"/>
      <c r="I8" s="27"/>
      <c r="J8" s="36"/>
      <c r="K8" s="30"/>
      <c r="L8" s="27" t="s">
        <v>85</v>
      </c>
      <c r="M8" s="30"/>
      <c r="N8" s="32">
        <f t="shared" si="0"/>
        <v>0</v>
      </c>
    </row>
    <row r="9" spans="1:26" s="91" customFormat="1" ht="102" x14ac:dyDescent="0.2">
      <c r="B9" s="92" t="s">
        <v>87</v>
      </c>
      <c r="C9" s="96" t="s">
        <v>88</v>
      </c>
      <c r="D9" s="45"/>
      <c r="E9" s="98">
        <v>44008</v>
      </c>
      <c r="F9" s="92" t="s">
        <v>89</v>
      </c>
      <c r="G9" s="93"/>
      <c r="H9" s="92" t="s">
        <v>90</v>
      </c>
      <c r="I9" s="93"/>
      <c r="J9" s="54"/>
      <c r="K9" s="93"/>
      <c r="L9" s="27" t="s">
        <v>157</v>
      </c>
      <c r="M9" s="93"/>
      <c r="N9" s="32">
        <f t="shared" si="0"/>
        <v>0</v>
      </c>
    </row>
    <row r="10" spans="1:26" s="91" customFormat="1" ht="102" x14ac:dyDescent="0.2">
      <c r="B10" s="92" t="s">
        <v>366</v>
      </c>
      <c r="C10" s="96" t="s">
        <v>88</v>
      </c>
      <c r="D10" s="45"/>
      <c r="E10" s="98">
        <v>43924</v>
      </c>
      <c r="F10" s="92" t="s">
        <v>92</v>
      </c>
      <c r="H10" s="30" t="s">
        <v>79</v>
      </c>
      <c r="I10" s="93"/>
      <c r="J10" s="54"/>
      <c r="K10" s="93"/>
      <c r="L10" s="27" t="s">
        <v>157</v>
      </c>
      <c r="M10" s="93"/>
      <c r="N10" s="32" t="e">
        <f>D10+H10+I10+K10+M10</f>
        <v>#VALUE!</v>
      </c>
    </row>
    <row r="11" spans="1:26" s="91" customFormat="1" ht="38.25" x14ac:dyDescent="0.2">
      <c r="B11" s="92" t="s">
        <v>367</v>
      </c>
      <c r="C11" s="94" t="s">
        <v>75</v>
      </c>
      <c r="D11" s="45"/>
      <c r="E11" s="99">
        <v>43906</v>
      </c>
      <c r="F11" s="30" t="s">
        <v>80</v>
      </c>
      <c r="G11" s="101"/>
      <c r="H11" s="45"/>
      <c r="I11" s="93"/>
      <c r="J11" s="54" t="s">
        <v>369</v>
      </c>
      <c r="K11" s="93"/>
      <c r="L11" s="27" t="s">
        <v>85</v>
      </c>
      <c r="M11" s="93"/>
      <c r="N11" s="32">
        <f t="shared" si="0"/>
        <v>0</v>
      </c>
    </row>
    <row r="12" spans="1:26" s="91" customFormat="1" ht="38.25" x14ac:dyDescent="0.2">
      <c r="B12" s="26" t="s">
        <v>94</v>
      </c>
      <c r="C12" s="94" t="s">
        <v>75</v>
      </c>
      <c r="D12" s="45"/>
      <c r="E12" s="99">
        <v>43920</v>
      </c>
      <c r="F12" s="92" t="s">
        <v>93</v>
      </c>
      <c r="G12" s="28"/>
      <c r="H12" s="26"/>
      <c r="I12" s="28"/>
      <c r="J12" s="27" t="s">
        <v>354</v>
      </c>
      <c r="K12" s="28"/>
      <c r="L12" s="27" t="s">
        <v>85</v>
      </c>
      <c r="M12" s="28"/>
      <c r="N12" s="32">
        <f t="shared" si="0"/>
        <v>0</v>
      </c>
    </row>
    <row r="13" spans="1:26" s="91" customFormat="1" ht="102" x14ac:dyDescent="0.2">
      <c r="B13" s="92" t="s">
        <v>95</v>
      </c>
      <c r="C13" s="96" t="s">
        <v>96</v>
      </c>
      <c r="D13" s="45"/>
      <c r="E13" s="99">
        <v>43896</v>
      </c>
      <c r="F13" s="92" t="s">
        <v>97</v>
      </c>
      <c r="G13" s="93"/>
      <c r="H13" s="30"/>
      <c r="I13" s="93"/>
      <c r="J13" s="54" t="s">
        <v>98</v>
      </c>
      <c r="K13" s="93"/>
      <c r="L13" s="27" t="s">
        <v>157</v>
      </c>
      <c r="M13" s="93"/>
      <c r="N13" s="32">
        <f t="shared" si="0"/>
        <v>0</v>
      </c>
    </row>
    <row r="14" spans="1:26" s="91" customFormat="1" ht="39" thickBot="1" x14ac:dyDescent="0.25">
      <c r="B14" s="92" t="s">
        <v>99</v>
      </c>
      <c r="C14" s="94" t="s">
        <v>75</v>
      </c>
      <c r="D14" s="45"/>
      <c r="E14" s="146">
        <v>43907</v>
      </c>
      <c r="F14" s="30" t="s">
        <v>80</v>
      </c>
      <c r="G14" s="93"/>
      <c r="H14" s="45"/>
      <c r="I14" s="93"/>
      <c r="J14" s="54"/>
      <c r="K14" s="93"/>
      <c r="L14" s="27" t="s">
        <v>85</v>
      </c>
      <c r="M14" s="93"/>
      <c r="N14" s="32">
        <f t="shared" si="0"/>
        <v>0</v>
      </c>
    </row>
    <row r="15" spans="1:26" s="154" customFormat="1" ht="39" thickBot="1" x14ac:dyDescent="0.25">
      <c r="A15" s="148"/>
      <c r="B15" s="149" t="s">
        <v>394</v>
      </c>
      <c r="C15" s="150" t="s">
        <v>75</v>
      </c>
      <c r="D15" s="150"/>
      <c r="E15" s="151">
        <v>43903</v>
      </c>
      <c r="F15" s="150" t="s">
        <v>395</v>
      </c>
      <c r="G15" s="150"/>
      <c r="H15" s="149" t="s">
        <v>396</v>
      </c>
      <c r="I15" s="152"/>
      <c r="J15" s="152"/>
      <c r="K15" s="152"/>
      <c r="L15" s="149" t="s">
        <v>258</v>
      </c>
      <c r="M15" s="152"/>
      <c r="N15" s="152"/>
      <c r="O15" s="153"/>
      <c r="P15" s="153"/>
      <c r="Q15" s="153"/>
      <c r="R15" s="153"/>
      <c r="S15" s="153"/>
      <c r="T15" s="153"/>
      <c r="U15" s="153"/>
      <c r="V15" s="153"/>
      <c r="W15" s="153"/>
      <c r="X15" s="153"/>
      <c r="Y15" s="153"/>
      <c r="Z15" s="153"/>
    </row>
    <row r="16" spans="1:26" ht="64.5" thickBot="1" x14ac:dyDescent="0.25">
      <c r="A16" s="144"/>
      <c r="B16" s="92" t="s">
        <v>379</v>
      </c>
      <c r="C16" s="94" t="s">
        <v>381</v>
      </c>
      <c r="D16" s="45"/>
      <c r="E16" s="99" t="s">
        <v>380</v>
      </c>
      <c r="F16" s="30" t="s">
        <v>382</v>
      </c>
      <c r="G16" s="93"/>
      <c r="H16" s="45"/>
      <c r="I16" s="93"/>
      <c r="J16" s="54" t="s">
        <v>383</v>
      </c>
      <c r="K16" s="93"/>
      <c r="L16" s="27" t="s">
        <v>263</v>
      </c>
      <c r="M16" s="93"/>
      <c r="N16" s="32">
        <f t="shared" si="0"/>
        <v>0</v>
      </c>
      <c r="O16" s="145"/>
      <c r="P16" s="145"/>
      <c r="Q16" s="145"/>
      <c r="R16" s="145"/>
      <c r="S16" s="145"/>
      <c r="T16" s="145"/>
      <c r="U16" s="145"/>
      <c r="V16" s="145"/>
      <c r="W16" s="145"/>
      <c r="X16" s="145"/>
      <c r="Y16" s="145"/>
      <c r="Z16" s="145"/>
    </row>
    <row r="17" spans="1:15" x14ac:dyDescent="0.2">
      <c r="B17" s="37" t="s">
        <v>12</v>
      </c>
    </row>
    <row r="20" spans="1:15" s="90" customFormat="1" ht="30.75" customHeight="1" x14ac:dyDescent="0.2">
      <c r="A20" s="76"/>
      <c r="B20" s="76"/>
      <c r="C20" s="76"/>
      <c r="D20" s="88"/>
      <c r="E20" s="76"/>
      <c r="F20" s="77"/>
      <c r="G20" s="88"/>
      <c r="H20" s="76"/>
      <c r="I20" s="76"/>
      <c r="J20" s="88"/>
      <c r="K20" s="76"/>
      <c r="L20" s="88"/>
      <c r="M20" s="76"/>
      <c r="N20" s="89"/>
      <c r="O20" s="88"/>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3"/>
  <sheetViews>
    <sheetView workbookViewId="0">
      <selection activeCell="D3" sqref="D3"/>
    </sheetView>
  </sheetViews>
  <sheetFormatPr baseColWidth="10" defaultRowHeight="12.75" x14ac:dyDescent="0.2"/>
  <cols>
    <col min="2" max="2" width="15.5703125" customWidth="1"/>
    <col min="3" max="3" width="15.7109375" customWidth="1"/>
    <col min="6" max="6" width="13.7109375" customWidth="1"/>
    <col min="7" max="7" width="14.85546875" customWidth="1"/>
  </cols>
  <sheetData>
    <row r="3" spans="2:10" ht="51" x14ac:dyDescent="0.2">
      <c r="B3" s="76" t="s">
        <v>351</v>
      </c>
      <c r="C3" s="76" t="s">
        <v>359</v>
      </c>
      <c r="D3" s="121">
        <v>44271</v>
      </c>
      <c r="E3" s="76" t="s">
        <v>149</v>
      </c>
      <c r="F3" s="76" t="s">
        <v>128</v>
      </c>
      <c r="G3" s="88" t="s">
        <v>360</v>
      </c>
      <c r="H3" s="76"/>
      <c r="I3" s="88"/>
      <c r="J3" s="49"/>
    </row>
    <row r="4" spans="2:10" ht="38.25" x14ac:dyDescent="0.2">
      <c r="B4" s="76" t="s">
        <v>101</v>
      </c>
      <c r="C4" s="120" t="s">
        <v>85</v>
      </c>
      <c r="D4" s="77"/>
      <c r="E4" s="76"/>
      <c r="F4" s="76" t="s">
        <v>120</v>
      </c>
      <c r="G4" s="76" t="s">
        <v>121</v>
      </c>
      <c r="H4" s="76"/>
      <c r="I4" s="78"/>
    </row>
    <row r="5" spans="2:10" ht="38.25" x14ac:dyDescent="0.2">
      <c r="B5" s="76" t="s">
        <v>109</v>
      </c>
      <c r="C5" s="120" t="s">
        <v>85</v>
      </c>
      <c r="D5" s="77"/>
      <c r="E5" s="76"/>
      <c r="F5" s="76" t="s">
        <v>132</v>
      </c>
      <c r="G5" s="76" t="s">
        <v>131</v>
      </c>
      <c r="H5" s="76"/>
      <c r="I5" s="78"/>
    </row>
    <row r="6" spans="2:10" ht="38.25" x14ac:dyDescent="0.2">
      <c r="B6" s="76" t="s">
        <v>102</v>
      </c>
      <c r="C6" s="120" t="s">
        <v>85</v>
      </c>
      <c r="D6" s="77"/>
      <c r="E6" s="76"/>
      <c r="F6" s="76" t="s">
        <v>122</v>
      </c>
      <c r="G6" s="76"/>
      <c r="H6" s="76"/>
      <c r="I6" s="78"/>
    </row>
    <row r="7" spans="2:10" ht="38.25" x14ac:dyDescent="0.2">
      <c r="B7" s="76" t="s">
        <v>103</v>
      </c>
      <c r="C7" s="120" t="s">
        <v>85</v>
      </c>
      <c r="D7" s="77"/>
      <c r="E7" s="76"/>
      <c r="F7" s="76" t="s">
        <v>123</v>
      </c>
      <c r="G7" s="76"/>
      <c r="H7" s="76"/>
      <c r="I7" s="78"/>
    </row>
    <row r="8" spans="2:10" ht="38.25" x14ac:dyDescent="0.2">
      <c r="B8" s="76" t="s">
        <v>104</v>
      </c>
      <c r="C8" s="120" t="s">
        <v>85</v>
      </c>
      <c r="D8" s="77"/>
      <c r="E8" s="76"/>
      <c r="F8" s="76" t="s">
        <v>300</v>
      </c>
      <c r="G8" s="76"/>
      <c r="H8" s="76" t="s">
        <v>364</v>
      </c>
      <c r="I8" s="78"/>
    </row>
    <row r="9" spans="2:10" ht="38.25" x14ac:dyDescent="0.2">
      <c r="B9" s="76" t="s">
        <v>105</v>
      </c>
      <c r="C9" s="120" t="s">
        <v>85</v>
      </c>
      <c r="D9" s="77"/>
      <c r="E9" s="76"/>
      <c r="F9" s="76" t="s">
        <v>125</v>
      </c>
      <c r="G9" s="76" t="s">
        <v>365</v>
      </c>
      <c r="H9" s="76"/>
      <c r="I9" s="78"/>
    </row>
    <row r="10" spans="2:10" ht="153" x14ac:dyDescent="0.2">
      <c r="B10" s="76" t="s">
        <v>106</v>
      </c>
      <c r="C10" s="120" t="s">
        <v>84</v>
      </c>
      <c r="D10" s="77"/>
      <c r="E10" s="76"/>
      <c r="F10" s="76" t="s">
        <v>125</v>
      </c>
      <c r="G10" s="76"/>
      <c r="H10" s="76" t="s">
        <v>126</v>
      </c>
      <c r="I10" s="78"/>
    </row>
    <row r="11" spans="2:10" ht="153" x14ac:dyDescent="0.2">
      <c r="B11" s="76" t="s">
        <v>107</v>
      </c>
      <c r="C11" s="120" t="s">
        <v>84</v>
      </c>
      <c r="D11" s="77"/>
      <c r="E11" s="76"/>
      <c r="F11" s="76" t="s">
        <v>127</v>
      </c>
      <c r="G11" s="76" t="s">
        <v>128</v>
      </c>
      <c r="H11" s="76"/>
      <c r="I11" s="78"/>
    </row>
    <row r="12" spans="2:10" ht="153" x14ac:dyDescent="0.2">
      <c r="B12" s="76" t="s">
        <v>108</v>
      </c>
      <c r="C12" s="120" t="s">
        <v>84</v>
      </c>
      <c r="D12" s="79"/>
      <c r="E12" s="76"/>
      <c r="F12" s="76" t="s">
        <v>303</v>
      </c>
      <c r="G12" s="76" t="s">
        <v>130</v>
      </c>
      <c r="H12" s="76"/>
      <c r="I12" s="78"/>
    </row>
    <row r="13" spans="2:10" ht="63.75" x14ac:dyDescent="0.2">
      <c r="B13" s="76" t="s">
        <v>119</v>
      </c>
      <c r="C13" s="120" t="s">
        <v>100</v>
      </c>
      <c r="D13" s="77"/>
      <c r="E13" s="76" t="s">
        <v>124</v>
      </c>
      <c r="F13" s="76"/>
      <c r="G13" s="76"/>
      <c r="H13" s="7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4"/>
  <sheetViews>
    <sheetView topLeftCell="A4" workbookViewId="0">
      <selection activeCell="A7" sqref="A7:XFD7"/>
    </sheetView>
  </sheetViews>
  <sheetFormatPr baseColWidth="10" defaultRowHeight="12.75" x14ac:dyDescent="0.2"/>
  <cols>
    <col min="12" max="12" width="13.28515625" customWidth="1"/>
    <col min="13" max="13" width="13" customWidth="1"/>
  </cols>
  <sheetData>
    <row r="2" spans="2:14" x14ac:dyDescent="0.2">
      <c r="L2" s="66" t="s">
        <v>48</v>
      </c>
      <c r="M2" s="68">
        <f>SUM(N7:N9)</f>
        <v>0</v>
      </c>
    </row>
    <row r="3" spans="2:14" ht="15" x14ac:dyDescent="0.25">
      <c r="B3" s="63" t="s">
        <v>19</v>
      </c>
      <c r="C3" s="65"/>
      <c r="D3" s="65"/>
      <c r="E3" s="65"/>
      <c r="F3" s="65"/>
      <c r="G3" s="65"/>
      <c r="H3" s="65"/>
      <c r="I3" s="65"/>
      <c r="J3" s="65"/>
      <c r="K3" s="65"/>
      <c r="L3" s="65"/>
      <c r="M3" s="65"/>
      <c r="N3" s="65"/>
    </row>
    <row r="4" spans="2:14" ht="15.75" thickBot="1" x14ac:dyDescent="0.3">
      <c r="B4" s="19"/>
    </row>
    <row r="5" spans="2:14" ht="120" x14ac:dyDescent="0.2">
      <c r="B5" s="20" t="s">
        <v>9</v>
      </c>
      <c r="C5" s="38" t="s">
        <v>23</v>
      </c>
      <c r="D5" s="39" t="s">
        <v>10</v>
      </c>
      <c r="E5" s="40" t="s">
        <v>11</v>
      </c>
      <c r="F5" s="38" t="s">
        <v>20</v>
      </c>
      <c r="G5" s="39" t="s">
        <v>10</v>
      </c>
      <c r="H5" s="41" t="s">
        <v>21</v>
      </c>
      <c r="I5" s="39" t="s">
        <v>10</v>
      </c>
      <c r="J5" s="41" t="s">
        <v>22</v>
      </c>
      <c r="K5" s="39" t="s">
        <v>10</v>
      </c>
      <c r="L5" s="41" t="s">
        <v>18</v>
      </c>
      <c r="M5" s="39" t="s">
        <v>10</v>
      </c>
      <c r="N5" s="42" t="s">
        <v>17</v>
      </c>
    </row>
    <row r="7" spans="2:14" ht="15" x14ac:dyDescent="0.2">
      <c r="B7" s="52"/>
      <c r="C7" s="52"/>
      <c r="D7" s="53"/>
      <c r="E7" s="52"/>
      <c r="F7" s="52"/>
      <c r="G7" s="53"/>
      <c r="H7" s="52"/>
      <c r="I7" s="53"/>
      <c r="J7" s="52"/>
      <c r="K7" s="53"/>
      <c r="L7" s="52"/>
      <c r="M7" s="53"/>
      <c r="N7" s="52">
        <f>D7+G7+I7+K7+M7</f>
        <v>0</v>
      </c>
    </row>
    <row r="8" spans="2:14" ht="15" x14ac:dyDescent="0.2">
      <c r="B8" s="43"/>
      <c r="C8" s="30"/>
      <c r="D8" s="44"/>
      <c r="E8" s="29"/>
      <c r="F8" s="45"/>
      <c r="G8" s="44"/>
      <c r="H8" s="45"/>
      <c r="I8" s="44"/>
      <c r="J8" s="45"/>
      <c r="K8" s="44"/>
      <c r="L8" s="30"/>
      <c r="M8" s="44"/>
      <c r="N8" s="52">
        <f>D8+G8+I8+K8+M8</f>
        <v>0</v>
      </c>
    </row>
    <row r="9" spans="2:14" ht="15" x14ac:dyDescent="0.2">
      <c r="B9" s="46"/>
      <c r="C9" s="47"/>
      <c r="D9" s="44"/>
      <c r="E9" s="29"/>
      <c r="F9" s="35"/>
      <c r="G9" s="44"/>
      <c r="H9" s="35"/>
      <c r="I9" s="44"/>
      <c r="J9" s="35"/>
      <c r="K9" s="44"/>
      <c r="L9" s="47"/>
      <c r="M9" s="44"/>
      <c r="N9" s="52">
        <f>D9+G9+I9+K9+M9</f>
        <v>0</v>
      </c>
    </row>
    <row r="10" spans="2:14" x14ac:dyDescent="0.2">
      <c r="B10" s="48"/>
      <c r="C10" s="49"/>
      <c r="D10" s="50"/>
      <c r="E10" s="51"/>
      <c r="F10" s="49"/>
      <c r="G10" s="50"/>
      <c r="H10" s="49"/>
      <c r="I10" s="50"/>
      <c r="J10" s="49"/>
      <c r="K10" s="50"/>
      <c r="L10" s="49"/>
      <c r="M10" s="50"/>
      <c r="N10" s="50"/>
    </row>
    <row r="11" spans="2:14" x14ac:dyDescent="0.2">
      <c r="C11" s="37"/>
      <c r="D11" s="37"/>
      <c r="E11" s="37"/>
      <c r="F11" s="37"/>
      <c r="G11" s="49"/>
      <c r="H11" s="49"/>
      <c r="I11" s="49"/>
      <c r="J11" s="49"/>
      <c r="K11" s="49"/>
      <c r="L11" s="49"/>
      <c r="M11" s="49"/>
      <c r="N11" s="49"/>
    </row>
    <row r="12" spans="2:14" x14ac:dyDescent="0.2">
      <c r="B12" s="37" t="s">
        <v>24</v>
      </c>
      <c r="C12" s="49"/>
      <c r="D12" s="49"/>
      <c r="E12" s="49"/>
      <c r="F12" s="49"/>
      <c r="G12" s="49"/>
      <c r="H12" s="49"/>
      <c r="I12" s="49"/>
      <c r="J12" s="49"/>
      <c r="K12" s="49"/>
      <c r="L12" s="49"/>
    </row>
    <row r="14" spans="2:14" x14ac:dyDescent="0.2">
      <c r="B14" s="37" t="s">
        <v>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32"/>
  <sheetViews>
    <sheetView zoomScale="80" zoomScaleNormal="80" zoomScalePageLayoutView="125" workbookViewId="0">
      <selection activeCell="I7" sqref="I7"/>
    </sheetView>
  </sheetViews>
  <sheetFormatPr baseColWidth="10" defaultColWidth="11.42578125" defaultRowHeight="14.25" x14ac:dyDescent="0.2"/>
  <cols>
    <col min="2" max="2" width="18.42578125" style="1" customWidth="1"/>
    <col min="3" max="3" width="19.42578125" style="1" customWidth="1"/>
    <col min="4" max="4" width="15.42578125" style="1" customWidth="1"/>
    <col min="5" max="5" width="16.42578125" style="1" customWidth="1"/>
    <col min="6" max="6" width="18.7109375" style="1" bestFit="1" customWidth="1"/>
    <col min="7" max="7" width="24.5703125" style="1" bestFit="1" customWidth="1"/>
    <col min="8" max="8" width="19.42578125" style="2" customWidth="1"/>
    <col min="9" max="9" width="50.28515625" style="1" bestFit="1" customWidth="1"/>
    <col min="10" max="10" width="26" style="1" customWidth="1"/>
  </cols>
  <sheetData>
    <row r="2" spans="1:17" ht="15" x14ac:dyDescent="0.25">
      <c r="H2" s="3" t="s">
        <v>0</v>
      </c>
      <c r="I2" s="4" t="e">
        <f>SUM(G7:G24)</f>
        <v>#DIV/0!</v>
      </c>
    </row>
    <row r="3" spans="1:17" s="1" customFormat="1" x14ac:dyDescent="0.2">
      <c r="A3" s="8"/>
      <c r="H3" s="2"/>
      <c r="K3"/>
      <c r="L3"/>
      <c r="M3"/>
      <c r="N3"/>
      <c r="O3"/>
      <c r="P3"/>
      <c r="Q3"/>
    </row>
    <row r="4" spans="1:17" s="1" customFormat="1" ht="15" x14ac:dyDescent="0.25">
      <c r="B4" s="85" t="s">
        <v>41</v>
      </c>
      <c r="C4" s="69"/>
      <c r="D4" s="57"/>
      <c r="E4" s="58"/>
      <c r="F4" s="58"/>
      <c r="G4" s="59"/>
      <c r="H4" s="59"/>
      <c r="I4" s="55"/>
      <c r="K4"/>
      <c r="L4"/>
      <c r="M4"/>
      <c r="N4"/>
      <c r="O4"/>
      <c r="P4"/>
      <c r="Q4"/>
    </row>
    <row r="5" spans="1:17" s="1" customFormat="1" ht="15" x14ac:dyDescent="0.25">
      <c r="A5" s="8"/>
      <c r="B5" s="56"/>
      <c r="C5" s="57"/>
      <c r="D5" s="58"/>
      <c r="E5" s="58"/>
      <c r="F5" s="58"/>
      <c r="G5" s="59"/>
      <c r="H5" s="59"/>
      <c r="I5" s="55"/>
      <c r="K5"/>
      <c r="L5"/>
      <c r="M5"/>
      <c r="N5"/>
      <c r="O5"/>
      <c r="P5"/>
      <c r="Q5"/>
    </row>
    <row r="6" spans="1:17" x14ac:dyDescent="0.2">
      <c r="B6" s="5" t="s">
        <v>27</v>
      </c>
      <c r="C6" s="6" t="s">
        <v>2</v>
      </c>
      <c r="D6" s="6" t="s">
        <v>3</v>
      </c>
      <c r="E6" s="6" t="s">
        <v>4</v>
      </c>
      <c r="F6" s="6" t="s">
        <v>28</v>
      </c>
      <c r="G6" s="6" t="s">
        <v>37</v>
      </c>
      <c r="H6" s="6" t="s">
        <v>1</v>
      </c>
      <c r="I6" s="7" t="s">
        <v>26</v>
      </c>
    </row>
    <row r="7" spans="1:17" x14ac:dyDescent="0.2">
      <c r="B7" s="1">
        <v>1</v>
      </c>
      <c r="E7" s="1" t="e">
        <f>C7/D7</f>
        <v>#DIV/0!</v>
      </c>
      <c r="G7" s="1" t="e">
        <f>E7*F7</f>
        <v>#DIV/0!</v>
      </c>
      <c r="I7" s="9"/>
    </row>
    <row r="8" spans="1:17" s="1" customFormat="1" x14ac:dyDescent="0.2">
      <c r="A8"/>
      <c r="B8" s="1">
        <v>2</v>
      </c>
      <c r="H8" s="2"/>
      <c r="I8" s="9"/>
      <c r="K8"/>
      <c r="L8"/>
      <c r="M8"/>
      <c r="N8"/>
      <c r="O8"/>
      <c r="P8"/>
      <c r="Q8"/>
    </row>
    <row r="9" spans="1:17" s="1" customFormat="1" x14ac:dyDescent="0.2">
      <c r="A9"/>
      <c r="B9" s="1">
        <v>3</v>
      </c>
      <c r="H9" s="2"/>
      <c r="I9" s="9"/>
      <c r="K9"/>
      <c r="L9"/>
      <c r="M9"/>
      <c r="N9"/>
      <c r="O9"/>
      <c r="P9"/>
      <c r="Q9"/>
    </row>
    <row r="10" spans="1:17" s="1" customFormat="1" x14ac:dyDescent="0.2">
      <c r="A10"/>
      <c r="B10" s="1">
        <v>4</v>
      </c>
      <c r="H10" s="2"/>
      <c r="I10" s="9"/>
      <c r="K10"/>
      <c r="L10"/>
      <c r="M10"/>
      <c r="N10"/>
      <c r="O10"/>
      <c r="P10"/>
      <c r="Q10"/>
    </row>
    <row r="11" spans="1:17" s="1" customFormat="1" x14ac:dyDescent="0.2">
      <c r="A11"/>
      <c r="B11" s="1">
        <v>5</v>
      </c>
      <c r="H11" s="2"/>
      <c r="I11" s="9"/>
      <c r="K11"/>
      <c r="L11"/>
      <c r="M11"/>
      <c r="N11"/>
      <c r="O11"/>
      <c r="P11"/>
      <c r="Q11"/>
    </row>
    <row r="12" spans="1:17" s="1" customFormat="1" x14ac:dyDescent="0.2">
      <c r="A12"/>
      <c r="B12" s="1">
        <v>6</v>
      </c>
      <c r="H12" s="2"/>
      <c r="I12" s="9"/>
      <c r="K12"/>
      <c r="L12"/>
      <c r="M12"/>
      <c r="N12"/>
      <c r="O12"/>
      <c r="P12"/>
      <c r="Q12"/>
    </row>
    <row r="13" spans="1:17" s="1" customFormat="1" x14ac:dyDescent="0.2">
      <c r="A13"/>
      <c r="B13" s="1">
        <v>7</v>
      </c>
      <c r="H13" s="2"/>
      <c r="I13" s="9"/>
      <c r="K13"/>
      <c r="L13"/>
      <c r="M13"/>
      <c r="N13"/>
      <c r="O13"/>
      <c r="P13"/>
      <c r="Q13"/>
    </row>
    <row r="14" spans="1:17" s="1" customFormat="1" x14ac:dyDescent="0.2">
      <c r="A14"/>
      <c r="B14" s="1">
        <v>8</v>
      </c>
      <c r="H14" s="2"/>
      <c r="I14" s="9"/>
      <c r="K14"/>
      <c r="L14"/>
      <c r="M14"/>
      <c r="N14"/>
      <c r="O14"/>
      <c r="P14"/>
      <c r="Q14"/>
    </row>
    <row r="15" spans="1:17" s="1" customFormat="1" x14ac:dyDescent="0.2">
      <c r="A15"/>
      <c r="B15" s="1">
        <v>9</v>
      </c>
      <c r="H15" s="2"/>
      <c r="I15" s="9"/>
      <c r="K15"/>
      <c r="L15"/>
      <c r="M15"/>
      <c r="N15"/>
      <c r="O15"/>
      <c r="P15"/>
      <c r="Q15"/>
    </row>
    <row r="16" spans="1:17" s="1" customFormat="1" x14ac:dyDescent="0.2">
      <c r="A16"/>
      <c r="B16" s="1">
        <v>10</v>
      </c>
      <c r="H16" s="2"/>
      <c r="I16" s="9"/>
      <c r="K16"/>
      <c r="L16"/>
      <c r="M16"/>
      <c r="N16"/>
      <c r="O16"/>
      <c r="P16"/>
      <c r="Q16"/>
    </row>
    <row r="17" spans="1:17" s="1" customFormat="1" x14ac:dyDescent="0.2">
      <c r="A17"/>
      <c r="B17" s="1">
        <v>11</v>
      </c>
      <c r="H17" s="2"/>
      <c r="I17" s="9"/>
      <c r="K17"/>
      <c r="L17"/>
      <c r="M17"/>
      <c r="N17"/>
      <c r="O17"/>
      <c r="P17"/>
      <c r="Q17"/>
    </row>
    <row r="18" spans="1:17" s="1" customFormat="1" x14ac:dyDescent="0.2">
      <c r="A18"/>
      <c r="B18" s="1">
        <v>12</v>
      </c>
      <c r="H18" s="2"/>
      <c r="I18" s="9"/>
      <c r="K18"/>
      <c r="L18"/>
      <c r="M18"/>
      <c r="N18"/>
      <c r="O18"/>
      <c r="P18"/>
      <c r="Q18"/>
    </row>
    <row r="19" spans="1:17" s="1" customFormat="1" x14ac:dyDescent="0.2">
      <c r="A19"/>
      <c r="B19" s="1">
        <v>13</v>
      </c>
      <c r="H19" s="2"/>
      <c r="I19" s="9"/>
      <c r="K19"/>
      <c r="L19"/>
      <c r="M19"/>
      <c r="N19"/>
      <c r="O19"/>
      <c r="P19"/>
      <c r="Q19"/>
    </row>
    <row r="20" spans="1:17" s="1" customFormat="1" x14ac:dyDescent="0.2">
      <c r="A20"/>
      <c r="B20" s="1">
        <v>14</v>
      </c>
      <c r="H20" s="2"/>
      <c r="I20" s="9"/>
      <c r="K20"/>
      <c r="L20"/>
      <c r="M20"/>
      <c r="N20"/>
      <c r="O20"/>
      <c r="P20"/>
      <c r="Q20"/>
    </row>
    <row r="21" spans="1:17" s="1" customFormat="1" x14ac:dyDescent="0.2">
      <c r="A21"/>
      <c r="B21" s="1">
        <v>15</v>
      </c>
      <c r="H21" s="2"/>
      <c r="I21" s="9"/>
      <c r="K21"/>
      <c r="L21"/>
      <c r="M21"/>
      <c r="N21"/>
      <c r="O21"/>
      <c r="P21"/>
      <c r="Q21"/>
    </row>
    <row r="22" spans="1:17" s="1" customFormat="1" x14ac:dyDescent="0.2">
      <c r="A22"/>
      <c r="B22" s="1">
        <v>16</v>
      </c>
      <c r="H22" s="2"/>
      <c r="I22" s="9"/>
      <c r="K22"/>
      <c r="L22"/>
      <c r="M22"/>
      <c r="N22"/>
      <c r="O22"/>
      <c r="P22"/>
      <c r="Q22"/>
    </row>
    <row r="23" spans="1:17" s="1" customFormat="1" x14ac:dyDescent="0.2">
      <c r="A23"/>
      <c r="B23" s="1">
        <v>17</v>
      </c>
      <c r="H23" s="2"/>
      <c r="I23" s="9"/>
      <c r="K23"/>
      <c r="L23"/>
      <c r="M23"/>
      <c r="N23"/>
      <c r="O23"/>
      <c r="P23"/>
      <c r="Q23"/>
    </row>
    <row r="24" spans="1:17" s="1" customFormat="1" x14ac:dyDescent="0.2">
      <c r="A24"/>
      <c r="B24" s="1">
        <v>18</v>
      </c>
      <c r="H24" s="2"/>
      <c r="I24" s="9"/>
      <c r="K24"/>
      <c r="L24"/>
      <c r="M24"/>
      <c r="N24"/>
      <c r="O24"/>
      <c r="P24"/>
      <c r="Q24"/>
    </row>
    <row r="25" spans="1:17" s="1" customFormat="1" x14ac:dyDescent="0.2">
      <c r="A25"/>
      <c r="B25" s="1">
        <v>19</v>
      </c>
      <c r="H25" s="2"/>
      <c r="I25" s="9"/>
      <c r="K25"/>
      <c r="L25"/>
      <c r="M25"/>
      <c r="N25"/>
      <c r="O25"/>
      <c r="P25"/>
      <c r="Q25"/>
    </row>
    <row r="26" spans="1:17" s="1" customFormat="1" x14ac:dyDescent="0.2">
      <c r="A26"/>
      <c r="H26" s="2"/>
      <c r="K26"/>
      <c r="L26"/>
      <c r="M26"/>
      <c r="N26"/>
      <c r="O26"/>
      <c r="P26"/>
      <c r="Q26"/>
    </row>
    <row r="27" spans="1:17" x14ac:dyDescent="0.2">
      <c r="B27" s="1" t="s">
        <v>29</v>
      </c>
    </row>
    <row r="29" spans="1:17" x14ac:dyDescent="0.2">
      <c r="B29" s="1" t="s">
        <v>32</v>
      </c>
    </row>
    <row r="30" spans="1:17" x14ac:dyDescent="0.2">
      <c r="B30" s="1" t="s">
        <v>33</v>
      </c>
    </row>
    <row r="31" spans="1:17" x14ac:dyDescent="0.2">
      <c r="B31" s="1" t="s">
        <v>30</v>
      </c>
    </row>
    <row r="32" spans="1:17" x14ac:dyDescent="0.2">
      <c r="B32" s="1" t="s">
        <v>31</v>
      </c>
    </row>
  </sheetData>
  <sheetProtection selectLockedCells="1" selectUnlockedCells="1"/>
  <pageMargins left="0.75" right="0.75" top="1" bottom="1" header="0.51180555555555551" footer="0.51180555555555551"/>
  <pageSetup paperSize="9" scale="25"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Q26"/>
  <sheetViews>
    <sheetView zoomScaleNormal="100" zoomScalePageLayoutView="125" workbookViewId="0">
      <selection activeCell="I20" sqref="I20"/>
    </sheetView>
  </sheetViews>
  <sheetFormatPr baseColWidth="10" defaultColWidth="11.42578125" defaultRowHeight="14.25" x14ac:dyDescent="0.2"/>
  <cols>
    <col min="2" max="2" width="11.140625" style="1" bestFit="1" customWidth="1"/>
    <col min="3" max="3" width="19.42578125" style="1" customWidth="1"/>
    <col min="4" max="4" width="15.42578125" style="1" customWidth="1"/>
    <col min="5" max="5" width="16.42578125" style="1" customWidth="1"/>
    <col min="6" max="6" width="22.5703125" style="1" customWidth="1"/>
    <col min="7" max="7" width="20.28515625" style="1" customWidth="1"/>
    <col min="8" max="8" width="19.42578125" style="2" customWidth="1"/>
    <col min="9" max="9" width="50.28515625" style="1" bestFit="1" customWidth="1"/>
    <col min="10" max="10" width="26" style="1" customWidth="1"/>
  </cols>
  <sheetData>
    <row r="2" spans="1:17" s="1" customFormat="1" ht="15" x14ac:dyDescent="0.25">
      <c r="A2" s="8"/>
      <c r="H2" s="3" t="s">
        <v>0</v>
      </c>
      <c r="I2" s="4">
        <f>SUM(G6:G19)</f>
        <v>0</v>
      </c>
      <c r="K2"/>
      <c r="L2"/>
      <c r="M2"/>
      <c r="N2"/>
      <c r="O2"/>
      <c r="P2"/>
      <c r="Q2"/>
    </row>
    <row r="3" spans="1:17" s="1" customFormat="1" x14ac:dyDescent="0.2">
      <c r="A3" s="8"/>
      <c r="B3" s="86" t="s">
        <v>42</v>
      </c>
      <c r="C3" s="86"/>
      <c r="D3" s="86"/>
      <c r="E3" s="86"/>
      <c r="F3" s="86"/>
      <c r="G3" s="62"/>
      <c r="H3" s="55"/>
      <c r="I3" s="55"/>
      <c r="K3"/>
      <c r="L3"/>
      <c r="M3"/>
      <c r="N3"/>
      <c r="O3"/>
      <c r="P3"/>
      <c r="Q3"/>
    </row>
    <row r="4" spans="1:17" s="1" customFormat="1" ht="15" x14ac:dyDescent="0.25">
      <c r="A4" s="8"/>
      <c r="B4" s="60"/>
      <c r="C4" s="60"/>
      <c r="D4" s="61"/>
      <c r="E4" s="61"/>
      <c r="F4" s="61"/>
      <c r="G4" s="62"/>
      <c r="H4" s="55"/>
      <c r="I4" s="55"/>
      <c r="K4"/>
      <c r="L4"/>
      <c r="M4"/>
      <c r="N4"/>
      <c r="O4"/>
      <c r="P4"/>
      <c r="Q4"/>
    </row>
    <row r="5" spans="1:17" s="1" customFormat="1" x14ac:dyDescent="0.2">
      <c r="A5" s="8"/>
      <c r="B5" s="5" t="s">
        <v>25</v>
      </c>
      <c r="C5" s="6" t="s">
        <v>2</v>
      </c>
      <c r="D5" s="10" t="s">
        <v>5</v>
      </c>
      <c r="E5" s="6" t="s">
        <v>4</v>
      </c>
      <c r="F5" s="5" t="s">
        <v>34</v>
      </c>
      <c r="G5" s="6" t="s">
        <v>35</v>
      </c>
      <c r="H5" s="6" t="s">
        <v>1</v>
      </c>
      <c r="I5" s="7" t="s">
        <v>36</v>
      </c>
      <c r="K5"/>
      <c r="L5"/>
      <c r="M5"/>
      <c r="N5"/>
      <c r="O5"/>
      <c r="P5"/>
      <c r="Q5"/>
    </row>
    <row r="6" spans="1:17" s="1" customFormat="1" x14ac:dyDescent="0.2">
      <c r="A6"/>
      <c r="B6" s="1">
        <v>1</v>
      </c>
      <c r="H6" s="2"/>
      <c r="K6"/>
      <c r="L6"/>
      <c r="M6"/>
      <c r="N6"/>
      <c r="O6"/>
      <c r="P6"/>
      <c r="Q6"/>
    </row>
    <row r="7" spans="1:17" s="1" customFormat="1" x14ac:dyDescent="0.2">
      <c r="A7"/>
      <c r="B7" s="1">
        <v>2</v>
      </c>
      <c r="H7" s="2"/>
      <c r="K7"/>
      <c r="L7"/>
      <c r="M7"/>
      <c r="N7"/>
      <c r="O7"/>
      <c r="P7"/>
      <c r="Q7"/>
    </row>
    <row r="8" spans="1:17" s="1" customFormat="1" x14ac:dyDescent="0.2">
      <c r="A8"/>
      <c r="B8" s="1">
        <v>3</v>
      </c>
      <c r="H8" s="2"/>
      <c r="K8"/>
      <c r="L8"/>
      <c r="M8"/>
      <c r="N8"/>
      <c r="O8"/>
      <c r="P8"/>
      <c r="Q8"/>
    </row>
    <row r="9" spans="1:17" s="1" customFormat="1" x14ac:dyDescent="0.2">
      <c r="A9"/>
      <c r="B9" s="1">
        <v>4</v>
      </c>
      <c r="H9" s="2"/>
      <c r="K9"/>
      <c r="L9"/>
      <c r="M9"/>
      <c r="N9"/>
      <c r="O9"/>
      <c r="P9"/>
      <c r="Q9"/>
    </row>
    <row r="10" spans="1:17" s="1" customFormat="1" x14ac:dyDescent="0.2">
      <c r="A10"/>
      <c r="B10" s="1">
        <v>5</v>
      </c>
      <c r="H10" s="2"/>
      <c r="K10"/>
      <c r="L10"/>
      <c r="M10"/>
      <c r="N10"/>
      <c r="O10"/>
      <c r="P10"/>
      <c r="Q10"/>
    </row>
    <row r="11" spans="1:17" s="1" customFormat="1" x14ac:dyDescent="0.2">
      <c r="A11"/>
      <c r="B11" s="1">
        <v>6</v>
      </c>
      <c r="H11" s="2"/>
      <c r="K11"/>
      <c r="L11"/>
      <c r="M11"/>
      <c r="N11"/>
      <c r="O11"/>
      <c r="P11"/>
      <c r="Q11"/>
    </row>
    <row r="12" spans="1:17" s="1" customFormat="1" x14ac:dyDescent="0.2">
      <c r="A12"/>
      <c r="B12" s="1">
        <v>7</v>
      </c>
      <c r="H12" s="2"/>
      <c r="K12"/>
      <c r="L12"/>
      <c r="M12"/>
      <c r="N12"/>
      <c r="O12"/>
      <c r="P12"/>
      <c r="Q12"/>
    </row>
    <row r="13" spans="1:17" s="1" customFormat="1" x14ac:dyDescent="0.2">
      <c r="A13"/>
      <c r="B13" s="1">
        <v>8</v>
      </c>
      <c r="H13" s="2"/>
      <c r="K13"/>
      <c r="L13"/>
      <c r="M13"/>
      <c r="N13"/>
      <c r="O13"/>
      <c r="P13"/>
      <c r="Q13"/>
    </row>
    <row r="14" spans="1:17" s="1" customFormat="1" x14ac:dyDescent="0.2">
      <c r="A14"/>
      <c r="B14" s="1">
        <v>9</v>
      </c>
      <c r="H14" s="2"/>
      <c r="K14"/>
      <c r="L14"/>
      <c r="M14"/>
      <c r="N14"/>
      <c r="O14"/>
      <c r="P14"/>
      <c r="Q14"/>
    </row>
    <row r="15" spans="1:17" s="1" customFormat="1" x14ac:dyDescent="0.2">
      <c r="A15"/>
      <c r="B15" s="1">
        <v>10</v>
      </c>
      <c r="H15" s="2"/>
      <c r="K15"/>
      <c r="L15"/>
      <c r="M15"/>
      <c r="N15"/>
      <c r="O15"/>
      <c r="P15"/>
      <c r="Q15"/>
    </row>
    <row r="16" spans="1:17" s="1" customFormat="1" x14ac:dyDescent="0.2">
      <c r="A16"/>
      <c r="B16" s="1">
        <v>11</v>
      </c>
      <c r="H16" s="2"/>
      <c r="K16"/>
      <c r="L16"/>
      <c r="M16"/>
      <c r="N16"/>
      <c r="O16"/>
      <c r="P16"/>
      <c r="Q16"/>
    </row>
    <row r="17" spans="1:17" s="1" customFormat="1" x14ac:dyDescent="0.2">
      <c r="A17"/>
      <c r="B17" s="1">
        <v>12</v>
      </c>
      <c r="H17" s="2"/>
      <c r="K17"/>
      <c r="L17"/>
      <c r="M17"/>
      <c r="N17"/>
      <c r="O17"/>
      <c r="P17"/>
      <c r="Q17"/>
    </row>
    <row r="18" spans="1:17" s="1" customFormat="1" x14ac:dyDescent="0.2">
      <c r="A18"/>
      <c r="B18" s="1">
        <v>13</v>
      </c>
      <c r="H18" s="2"/>
      <c r="K18"/>
      <c r="L18"/>
      <c r="M18"/>
      <c r="N18"/>
      <c r="O18"/>
      <c r="P18"/>
      <c r="Q18"/>
    </row>
    <row r="21" spans="1:17" x14ac:dyDescent="0.2">
      <c r="B21" s="2" t="s">
        <v>29</v>
      </c>
    </row>
    <row r="22" spans="1:17" x14ac:dyDescent="0.2">
      <c r="B22" s="2"/>
    </row>
    <row r="23" spans="1:17" x14ac:dyDescent="0.2">
      <c r="B23" s="2" t="s">
        <v>39</v>
      </c>
    </row>
    <row r="24" spans="1:17" x14ac:dyDescent="0.2">
      <c r="B24" s="2" t="s">
        <v>38</v>
      </c>
    </row>
    <row r="25" spans="1:17" x14ac:dyDescent="0.2">
      <c r="B25" s="2" t="s">
        <v>66</v>
      </c>
    </row>
    <row r="26" spans="1:17" x14ac:dyDescent="0.2">
      <c r="B26" s="2" t="s">
        <v>74</v>
      </c>
    </row>
  </sheetData>
  <sheetProtection selectLockedCells="1" selectUnlockedCells="1"/>
  <pageMargins left="0.75" right="0.75" top="1" bottom="1" header="0.51180555555555551" footer="0.51180555555555551"/>
  <pageSetup paperSize="9" scale="25" firstPageNumber="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K8"/>
  <sheetViews>
    <sheetView zoomScaleNormal="100" zoomScalePageLayoutView="125" workbookViewId="0">
      <selection activeCell="C6" sqref="C6:G8"/>
    </sheetView>
  </sheetViews>
  <sheetFormatPr baseColWidth="10" defaultColWidth="11.42578125" defaultRowHeight="14.25" x14ac:dyDescent="0.2"/>
  <cols>
    <col min="2" max="2" width="8.42578125" style="1" bestFit="1" customWidth="1"/>
    <col min="3" max="3" width="19.42578125" style="1" customWidth="1"/>
    <col min="4" max="5" width="15.42578125" style="1" customWidth="1"/>
    <col min="6" max="6" width="16.42578125" style="1" customWidth="1"/>
    <col min="7" max="7" width="25.7109375" style="1" bestFit="1" customWidth="1"/>
    <col min="8" max="8" width="19.42578125" style="2" customWidth="1"/>
    <col min="9" max="9" width="50.28515625" style="1" bestFit="1" customWidth="1"/>
    <col min="10" max="10" width="26" style="1" customWidth="1"/>
  </cols>
  <sheetData>
    <row r="1" spans="2:11" x14ac:dyDescent="0.2">
      <c r="B1" s="11"/>
      <c r="C1" s="11"/>
      <c r="D1" s="11"/>
      <c r="E1" s="11"/>
      <c r="F1" s="11"/>
      <c r="G1" s="11"/>
      <c r="I1" s="11"/>
    </row>
    <row r="2" spans="2:11" ht="15" x14ac:dyDescent="0.25">
      <c r="B2" s="11"/>
      <c r="C2" s="11"/>
      <c r="D2" s="11"/>
      <c r="E2" s="11"/>
      <c r="F2" s="11"/>
      <c r="G2" s="11"/>
      <c r="H2" s="3" t="s">
        <v>0</v>
      </c>
      <c r="I2" s="4">
        <f>SUM(G6:G9)</f>
        <v>0</v>
      </c>
    </row>
    <row r="3" spans="2:11" x14ac:dyDescent="0.2">
      <c r="B3" s="87" t="s">
        <v>44</v>
      </c>
      <c r="C3" s="70"/>
      <c r="D3" s="70"/>
      <c r="E3" s="70"/>
      <c r="F3" s="70"/>
      <c r="G3" s="70"/>
      <c r="H3" s="71"/>
      <c r="I3" s="70"/>
    </row>
    <row r="4" spans="2:11" ht="15" x14ac:dyDescent="0.25">
      <c r="B4" s="72"/>
      <c r="C4" s="72"/>
      <c r="D4" s="73"/>
      <c r="E4" s="73"/>
      <c r="F4" s="73"/>
      <c r="G4" s="73"/>
      <c r="H4" s="71"/>
      <c r="I4" s="55"/>
    </row>
    <row r="5" spans="2:11" x14ac:dyDescent="0.2">
      <c r="B5" s="5" t="s">
        <v>43</v>
      </c>
      <c r="C5" s="6" t="s">
        <v>2</v>
      </c>
      <c r="D5" s="5" t="s">
        <v>6</v>
      </c>
      <c r="E5" s="6" t="s">
        <v>4</v>
      </c>
      <c r="F5" s="5" t="s">
        <v>7</v>
      </c>
      <c r="G5" s="6" t="s">
        <v>45</v>
      </c>
      <c r="H5" s="5" t="s">
        <v>1</v>
      </c>
      <c r="I5" s="7" t="s">
        <v>46</v>
      </c>
    </row>
    <row r="6" spans="2:11" ht="15" x14ac:dyDescent="0.25">
      <c r="B6" s="1">
        <v>1</v>
      </c>
      <c r="I6" s="12"/>
      <c r="J6" s="12"/>
    </row>
    <row r="7" spans="2:11" x14ac:dyDescent="0.2">
      <c r="B7" s="1">
        <v>2</v>
      </c>
      <c r="I7" s="2"/>
    </row>
    <row r="8" spans="2:11" x14ac:dyDescent="0.2">
      <c r="B8" s="1">
        <v>3</v>
      </c>
      <c r="I8" s="2"/>
      <c r="J8" s="2"/>
      <c r="K8" s="2"/>
    </row>
  </sheetData>
  <sheetProtection selectLockedCells="1" selectUnlockedCells="1"/>
  <pageMargins left="0.75" right="0.75" top="1" bottom="1" header="0.51180555555555551" footer="0.51180555555555551"/>
  <pageSetup paperSize="9" scale="25" firstPageNumber="0" orientation="portrait" horizontalDpi="300"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J13"/>
  <sheetViews>
    <sheetView zoomScaleNormal="100" zoomScalePageLayoutView="125" workbookViewId="0">
      <selection activeCell="I16" sqref="I16"/>
    </sheetView>
  </sheetViews>
  <sheetFormatPr baseColWidth="10" defaultColWidth="11.42578125" defaultRowHeight="14.25" x14ac:dyDescent="0.2"/>
  <cols>
    <col min="2" max="2" width="8.42578125" style="1" bestFit="1" customWidth="1"/>
    <col min="3" max="3" width="27" style="1" bestFit="1" customWidth="1"/>
    <col min="4" max="4" width="15.42578125" style="1" customWidth="1"/>
    <col min="5" max="6" width="16.42578125" style="1" customWidth="1"/>
    <col min="7" max="7" width="20.28515625" style="1" customWidth="1"/>
    <col min="8" max="8" width="26" style="2" bestFit="1" customWidth="1"/>
    <col min="9" max="9" width="50.28515625" style="1" bestFit="1" customWidth="1"/>
    <col min="10" max="10" width="26" style="1" customWidth="1"/>
  </cols>
  <sheetData>
    <row r="2" spans="2:9" ht="15" x14ac:dyDescent="0.25">
      <c r="G2" s="3" t="s">
        <v>0</v>
      </c>
      <c r="H2" s="4">
        <f>SUM(C6:C13)</f>
        <v>0</v>
      </c>
    </row>
    <row r="3" spans="2:9" x14ac:dyDescent="0.2">
      <c r="B3" s="85" t="s">
        <v>73</v>
      </c>
      <c r="C3" s="55"/>
      <c r="D3" s="55"/>
      <c r="E3" s="55"/>
      <c r="F3" s="55"/>
      <c r="G3" s="55"/>
    </row>
    <row r="4" spans="2:9" ht="15" x14ac:dyDescent="0.25">
      <c r="B4" s="57"/>
      <c r="C4" s="57"/>
      <c r="D4" s="58"/>
      <c r="E4" s="58"/>
      <c r="F4" s="58"/>
      <c r="G4" s="59"/>
    </row>
    <row r="5" spans="2:9" x14ac:dyDescent="0.2">
      <c r="B5" s="5" t="s">
        <v>43</v>
      </c>
      <c r="C5" s="6" t="s">
        <v>72</v>
      </c>
      <c r="D5" s="6"/>
      <c r="E5" s="6"/>
      <c r="F5" s="5"/>
      <c r="G5" s="6"/>
      <c r="H5" s="5" t="s">
        <v>1</v>
      </c>
      <c r="I5" s="7" t="s">
        <v>49</v>
      </c>
    </row>
    <row r="6" spans="2:9" x14ac:dyDescent="0.2">
      <c r="B6" s="1">
        <v>1</v>
      </c>
    </row>
    <row r="7" spans="2:9" x14ac:dyDescent="0.2">
      <c r="B7" s="1">
        <v>2</v>
      </c>
    </row>
    <row r="8" spans="2:9" x14ac:dyDescent="0.2">
      <c r="B8" s="1">
        <v>3</v>
      </c>
    </row>
    <row r="9" spans="2:9" x14ac:dyDescent="0.2">
      <c r="B9" s="1">
        <v>4</v>
      </c>
    </row>
    <row r="10" spans="2:9" x14ac:dyDescent="0.2">
      <c r="B10" s="1">
        <v>5</v>
      </c>
    </row>
    <row r="11" spans="2:9" x14ac:dyDescent="0.2">
      <c r="B11" s="1">
        <v>6</v>
      </c>
    </row>
    <row r="12" spans="2:9" x14ac:dyDescent="0.2">
      <c r="B12" s="1">
        <v>7</v>
      </c>
    </row>
    <row r="13" spans="2:9" x14ac:dyDescent="0.2">
      <c r="B13" s="1">
        <v>8</v>
      </c>
    </row>
  </sheetData>
  <sheetProtection selectLockedCells="1" selectUnlockedCells="1"/>
  <pageMargins left="0.75" right="0.75" top="1" bottom="1" header="0.51180555555555551" footer="0.51180555555555551"/>
  <pageSetup paperSize="9" scale="25" firstPageNumber="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Z100"/>
  <sheetViews>
    <sheetView tabSelected="1" topLeftCell="A40" workbookViewId="0">
      <selection activeCell="D59" sqref="D59"/>
    </sheetView>
  </sheetViews>
  <sheetFormatPr baseColWidth="10" defaultRowHeight="12.75" x14ac:dyDescent="0.2"/>
  <cols>
    <col min="2" max="2" width="15" customWidth="1"/>
    <col min="3" max="3" width="22.42578125" customWidth="1"/>
    <col min="6" max="6" width="20" customWidth="1"/>
    <col min="7" max="7" width="16.28515625" customWidth="1"/>
    <col min="8" max="8" width="21.85546875" customWidth="1"/>
    <col min="10" max="10" width="11.42578125" style="49"/>
  </cols>
  <sheetData>
    <row r="2" spans="2:10" x14ac:dyDescent="0.2">
      <c r="C2" s="18"/>
      <c r="D2" s="18"/>
      <c r="E2" s="18"/>
      <c r="F2" s="18"/>
      <c r="G2" s="66" t="s">
        <v>47</v>
      </c>
      <c r="H2" s="82" t="e">
        <f xml:space="preserve"> SUM(#REF!)</f>
        <v>#REF!</v>
      </c>
    </row>
    <row r="3" spans="2:10" ht="15" x14ac:dyDescent="0.25">
      <c r="B3" s="63" t="s">
        <v>52</v>
      </c>
      <c r="C3" s="64"/>
      <c r="D3" s="64"/>
      <c r="E3" s="64"/>
      <c r="F3" s="64"/>
      <c r="G3" s="64"/>
      <c r="H3" s="64"/>
      <c r="I3" s="65"/>
    </row>
    <row r="5" spans="2:10" ht="51" x14ac:dyDescent="0.2">
      <c r="B5" s="74" t="s">
        <v>50</v>
      </c>
      <c r="C5" s="75" t="s">
        <v>59</v>
      </c>
      <c r="D5" s="74" t="s">
        <v>51</v>
      </c>
      <c r="E5" s="74" t="s">
        <v>60</v>
      </c>
      <c r="F5" s="74" t="s">
        <v>53</v>
      </c>
      <c r="G5" s="74" t="s">
        <v>54</v>
      </c>
      <c r="H5" s="74" t="s">
        <v>55</v>
      </c>
      <c r="I5" s="74" t="s">
        <v>61</v>
      </c>
    </row>
    <row r="7" spans="2:10" s="91" customFormat="1" ht="25.5" x14ac:dyDescent="0.2">
      <c r="B7" s="26" t="s">
        <v>150</v>
      </c>
      <c r="C7" s="26" t="s">
        <v>151</v>
      </c>
      <c r="D7" s="129">
        <v>42979</v>
      </c>
      <c r="E7" s="26" t="s">
        <v>152</v>
      </c>
      <c r="F7" s="26" t="s">
        <v>153</v>
      </c>
      <c r="G7" s="131"/>
      <c r="H7" s="26" t="s">
        <v>154</v>
      </c>
      <c r="I7" s="131"/>
      <c r="J7" s="132"/>
    </row>
    <row r="8" spans="2:10" s="91" customFormat="1" ht="25.5" x14ac:dyDescent="0.2">
      <c r="B8" s="26" t="s">
        <v>155</v>
      </c>
      <c r="C8" s="26" t="s">
        <v>151</v>
      </c>
      <c r="D8" s="129">
        <v>43714</v>
      </c>
      <c r="E8" s="26" t="s">
        <v>156</v>
      </c>
      <c r="F8" s="26" t="s">
        <v>76</v>
      </c>
      <c r="G8" s="131"/>
      <c r="H8" s="26" t="s">
        <v>356</v>
      </c>
      <c r="I8" s="131"/>
      <c r="J8" s="132"/>
    </row>
    <row r="9" spans="2:10" s="91" customFormat="1" ht="76.5" x14ac:dyDescent="0.2">
      <c r="B9" s="26" t="s">
        <v>115</v>
      </c>
      <c r="C9" s="26" t="s">
        <v>157</v>
      </c>
      <c r="D9" s="129">
        <v>44033</v>
      </c>
      <c r="E9" s="26" t="s">
        <v>149</v>
      </c>
      <c r="F9" s="133" t="s">
        <v>137</v>
      </c>
      <c r="H9" s="26" t="s">
        <v>138</v>
      </c>
      <c r="I9" s="134"/>
      <c r="J9" s="130"/>
    </row>
    <row r="10" spans="2:10" s="91" customFormat="1" ht="25.5" x14ac:dyDescent="0.2">
      <c r="B10" s="26" t="s">
        <v>117</v>
      </c>
      <c r="C10" s="113" t="s">
        <v>85</v>
      </c>
      <c r="D10" s="129">
        <v>44033</v>
      </c>
      <c r="E10" s="26" t="s">
        <v>149</v>
      </c>
      <c r="F10" s="26" t="s">
        <v>125</v>
      </c>
      <c r="G10" s="26"/>
      <c r="H10" s="26" t="s">
        <v>139</v>
      </c>
      <c r="I10" s="134"/>
      <c r="J10" s="130"/>
    </row>
    <row r="11" spans="2:10" s="91" customFormat="1" ht="89.25" x14ac:dyDescent="0.2">
      <c r="B11" s="26" t="s">
        <v>158</v>
      </c>
      <c r="C11" s="26" t="s">
        <v>84</v>
      </c>
      <c r="D11" s="129">
        <v>42614</v>
      </c>
      <c r="E11" s="26" t="s">
        <v>159</v>
      </c>
      <c r="F11" s="26" t="s">
        <v>160</v>
      </c>
      <c r="G11" s="131"/>
      <c r="H11" s="26" t="s">
        <v>161</v>
      </c>
      <c r="I11" s="131"/>
      <c r="J11" s="130"/>
    </row>
    <row r="12" spans="2:10" s="91" customFormat="1" ht="38.25" x14ac:dyDescent="0.2">
      <c r="B12" s="26" t="s">
        <v>114</v>
      </c>
      <c r="C12" s="113" t="s">
        <v>85</v>
      </c>
      <c r="D12" s="129">
        <v>44068</v>
      </c>
      <c r="E12" s="26" t="s">
        <v>149</v>
      </c>
      <c r="F12" s="26" t="s">
        <v>136</v>
      </c>
      <c r="G12" s="26"/>
      <c r="H12" s="26"/>
      <c r="I12" s="134"/>
      <c r="J12" s="130"/>
    </row>
    <row r="13" spans="2:10" s="91" customFormat="1" ht="38.25" x14ac:dyDescent="0.2">
      <c r="B13" s="26" t="s">
        <v>147</v>
      </c>
      <c r="C13" s="113" t="s">
        <v>85</v>
      </c>
      <c r="D13" s="129">
        <v>44082</v>
      </c>
      <c r="E13" s="26" t="s">
        <v>149</v>
      </c>
      <c r="F13" s="26" t="s">
        <v>135</v>
      </c>
      <c r="G13" s="26" t="s">
        <v>129</v>
      </c>
      <c r="H13" s="26"/>
      <c r="I13" s="134"/>
      <c r="J13" s="130"/>
    </row>
    <row r="14" spans="2:10" s="91" customFormat="1" ht="25.5" x14ac:dyDescent="0.2">
      <c r="B14" s="26" t="s">
        <v>368</v>
      </c>
      <c r="C14" s="26" t="s">
        <v>151</v>
      </c>
      <c r="D14" s="129">
        <v>42644</v>
      </c>
      <c r="E14" s="26" t="s">
        <v>149</v>
      </c>
      <c r="F14" s="26" t="s">
        <v>165</v>
      </c>
      <c r="G14" s="131"/>
      <c r="H14" s="26"/>
      <c r="I14" s="131"/>
      <c r="J14" s="130"/>
    </row>
    <row r="15" spans="2:10" s="91" customFormat="1" ht="38.25" x14ac:dyDescent="0.2">
      <c r="B15" s="26" t="s">
        <v>166</v>
      </c>
      <c r="C15" s="26" t="s">
        <v>151</v>
      </c>
      <c r="D15" s="129">
        <v>42603</v>
      </c>
      <c r="E15" s="26" t="s">
        <v>149</v>
      </c>
      <c r="F15" s="26" t="s">
        <v>168</v>
      </c>
      <c r="G15" s="131"/>
      <c r="H15" s="26" t="s">
        <v>169</v>
      </c>
      <c r="I15" s="131"/>
      <c r="J15" s="132"/>
    </row>
    <row r="16" spans="2:10" s="91" customFormat="1" ht="38.25" x14ac:dyDescent="0.2">
      <c r="B16" s="26" t="s">
        <v>112</v>
      </c>
      <c r="C16" s="113" t="s">
        <v>85</v>
      </c>
      <c r="D16" s="129">
        <v>44096</v>
      </c>
      <c r="E16" s="26" t="s">
        <v>149</v>
      </c>
      <c r="F16" s="26" t="s">
        <v>122</v>
      </c>
      <c r="G16" s="26" t="s">
        <v>215</v>
      </c>
      <c r="H16" s="26"/>
      <c r="I16" s="134"/>
      <c r="J16" s="130"/>
    </row>
    <row r="17" spans="2:10" s="91" customFormat="1" ht="89.25" x14ac:dyDescent="0.2">
      <c r="B17" s="26" t="s">
        <v>347</v>
      </c>
      <c r="C17" s="26" t="s">
        <v>84</v>
      </c>
      <c r="D17" s="135">
        <v>44020</v>
      </c>
      <c r="E17" s="26" t="s">
        <v>149</v>
      </c>
      <c r="F17" s="26" t="s">
        <v>303</v>
      </c>
      <c r="G17" s="26" t="s">
        <v>140</v>
      </c>
      <c r="I17" s="134"/>
      <c r="J17" s="130"/>
    </row>
    <row r="18" spans="2:10" s="91" customFormat="1" ht="25.5" x14ac:dyDescent="0.2">
      <c r="B18" s="26" t="s">
        <v>170</v>
      </c>
      <c r="C18" s="26" t="s">
        <v>151</v>
      </c>
      <c r="D18" s="129">
        <v>42461</v>
      </c>
      <c r="E18" s="26" t="s">
        <v>149</v>
      </c>
      <c r="F18" s="26" t="s">
        <v>131</v>
      </c>
      <c r="G18" s="131"/>
      <c r="H18" s="26" t="s">
        <v>132</v>
      </c>
      <c r="I18" s="131"/>
      <c r="J18" s="130"/>
    </row>
    <row r="19" spans="2:10" s="91" customFormat="1" ht="76.5" x14ac:dyDescent="0.2">
      <c r="B19" s="26" t="s">
        <v>116</v>
      </c>
      <c r="C19" s="26" t="s">
        <v>91</v>
      </c>
      <c r="D19" s="129">
        <v>44033</v>
      </c>
      <c r="E19" s="26" t="s">
        <v>149</v>
      </c>
      <c r="F19" s="133" t="s">
        <v>137</v>
      </c>
      <c r="G19" s="26"/>
      <c r="H19" s="26" t="s">
        <v>140</v>
      </c>
      <c r="I19" s="134"/>
      <c r="J19" s="130"/>
    </row>
    <row r="20" spans="2:10" s="91" customFormat="1" ht="38.25" x14ac:dyDescent="0.2">
      <c r="B20" s="26" t="s">
        <v>172</v>
      </c>
      <c r="C20" s="26" t="s">
        <v>151</v>
      </c>
      <c r="D20" s="129">
        <v>43745</v>
      </c>
      <c r="E20" s="26" t="s">
        <v>149</v>
      </c>
      <c r="F20" s="26" t="s">
        <v>173</v>
      </c>
      <c r="G20" s="131"/>
      <c r="H20" s="26" t="s">
        <v>121</v>
      </c>
      <c r="I20" s="136"/>
      <c r="J20" s="137"/>
    </row>
    <row r="21" spans="2:10" s="91" customFormat="1" ht="25.5" x14ac:dyDescent="0.2">
      <c r="B21" s="26" t="s">
        <v>176</v>
      </c>
      <c r="C21" s="26" t="s">
        <v>346</v>
      </c>
      <c r="D21" s="129"/>
      <c r="E21" s="26" t="s">
        <v>149</v>
      </c>
      <c r="F21" s="26" t="s">
        <v>177</v>
      </c>
      <c r="G21" s="26" t="s">
        <v>120</v>
      </c>
      <c r="I21" s="131"/>
      <c r="J21" s="132"/>
    </row>
    <row r="22" spans="2:10" s="91" customFormat="1" ht="25.5" x14ac:dyDescent="0.2">
      <c r="B22" s="26" t="s">
        <v>178</v>
      </c>
      <c r="C22" s="26" t="s">
        <v>151</v>
      </c>
      <c r="D22" s="129">
        <v>43697</v>
      </c>
      <c r="E22" s="26" t="s">
        <v>149</v>
      </c>
      <c r="F22" s="26" t="s">
        <v>125</v>
      </c>
      <c r="H22" s="26" t="s">
        <v>139</v>
      </c>
      <c r="I22" s="131"/>
      <c r="J22" s="132"/>
    </row>
    <row r="23" spans="2:10" s="91" customFormat="1" ht="25.5" x14ac:dyDescent="0.2">
      <c r="B23" s="26" t="s">
        <v>179</v>
      </c>
      <c r="C23" s="26" t="s">
        <v>151</v>
      </c>
      <c r="D23" s="129">
        <v>43399</v>
      </c>
      <c r="E23" s="26" t="s">
        <v>171</v>
      </c>
      <c r="F23" s="26" t="s">
        <v>180</v>
      </c>
      <c r="G23" s="131"/>
      <c r="H23" s="26" t="s">
        <v>181</v>
      </c>
      <c r="I23" s="131"/>
      <c r="J23" s="130"/>
    </row>
    <row r="24" spans="2:10" s="91" customFormat="1" ht="76.5" x14ac:dyDescent="0.2">
      <c r="B24" s="26" t="s">
        <v>182</v>
      </c>
      <c r="C24" s="26" t="s">
        <v>157</v>
      </c>
      <c r="D24" s="129">
        <v>42614</v>
      </c>
      <c r="E24" s="26" t="s">
        <v>149</v>
      </c>
      <c r="F24" s="26" t="s">
        <v>183</v>
      </c>
      <c r="G24" s="131"/>
      <c r="H24" s="26" t="s">
        <v>184</v>
      </c>
      <c r="I24" s="131"/>
      <c r="J24" s="132"/>
    </row>
    <row r="25" spans="2:10" s="91" customFormat="1" ht="25.5" x14ac:dyDescent="0.2">
      <c r="B25" s="26" t="s">
        <v>187</v>
      </c>
      <c r="C25" s="26" t="s">
        <v>151</v>
      </c>
      <c r="D25" s="129">
        <v>42583</v>
      </c>
      <c r="E25" s="26" t="s">
        <v>149</v>
      </c>
      <c r="F25" s="26" t="s">
        <v>188</v>
      </c>
      <c r="G25" s="131"/>
      <c r="H25" s="26"/>
      <c r="I25" s="131"/>
      <c r="J25" s="132"/>
    </row>
    <row r="26" spans="2:10" s="91" customFormat="1" ht="89.25" x14ac:dyDescent="0.2">
      <c r="B26" s="26" t="s">
        <v>189</v>
      </c>
      <c r="C26" s="26" t="s">
        <v>84</v>
      </c>
      <c r="D26" s="129">
        <v>40787</v>
      </c>
      <c r="E26" s="26" t="s">
        <v>149</v>
      </c>
      <c r="F26" s="26" t="s">
        <v>190</v>
      </c>
      <c r="G26" s="131"/>
      <c r="H26" s="26" t="s">
        <v>191</v>
      </c>
      <c r="I26" s="131"/>
      <c r="J26" s="132"/>
    </row>
    <row r="27" spans="2:10" s="91" customFormat="1" ht="25.5" x14ac:dyDescent="0.2">
      <c r="B27" s="26" t="s">
        <v>192</v>
      </c>
      <c r="C27" s="26" t="s">
        <v>193</v>
      </c>
      <c r="D27" s="129">
        <v>43191</v>
      </c>
      <c r="E27" s="26" t="s">
        <v>149</v>
      </c>
      <c r="F27" s="26" t="s">
        <v>194</v>
      </c>
      <c r="G27" s="131"/>
      <c r="H27" s="26" t="s">
        <v>195</v>
      </c>
      <c r="I27" s="131"/>
      <c r="J27" s="130"/>
    </row>
    <row r="28" spans="2:10" s="91" customFormat="1" ht="89.25" x14ac:dyDescent="0.2">
      <c r="B28" s="26" t="s">
        <v>196</v>
      </c>
      <c r="C28" s="26" t="s">
        <v>84</v>
      </c>
      <c r="D28" s="129">
        <v>43221</v>
      </c>
      <c r="E28" s="26" t="s">
        <v>171</v>
      </c>
      <c r="F28" s="26" t="s">
        <v>197</v>
      </c>
      <c r="G28" s="131"/>
      <c r="H28" s="26" t="s">
        <v>198</v>
      </c>
      <c r="I28" s="131"/>
      <c r="J28" s="130"/>
    </row>
    <row r="29" spans="2:10" s="91" customFormat="1" ht="38.25" x14ac:dyDescent="0.2">
      <c r="B29" s="26" t="s">
        <v>200</v>
      </c>
      <c r="C29" s="26" t="s">
        <v>201</v>
      </c>
      <c r="D29" s="129"/>
      <c r="E29" s="26" t="s">
        <v>149</v>
      </c>
      <c r="F29" s="26" t="s">
        <v>202</v>
      </c>
      <c r="G29" s="131"/>
      <c r="H29" s="26" t="s">
        <v>153</v>
      </c>
      <c r="I29" s="131"/>
      <c r="J29" s="130"/>
    </row>
    <row r="30" spans="2:10" s="91" customFormat="1" ht="25.5" x14ac:dyDescent="0.2">
      <c r="B30" s="26" t="s">
        <v>203</v>
      </c>
      <c r="C30" s="26" t="s">
        <v>151</v>
      </c>
      <c r="D30" s="129">
        <v>42217</v>
      </c>
      <c r="E30" s="26" t="s">
        <v>149</v>
      </c>
      <c r="F30" s="26" t="s">
        <v>153</v>
      </c>
      <c r="G30" s="131"/>
      <c r="H30" s="26" t="s">
        <v>204</v>
      </c>
      <c r="I30" s="131"/>
      <c r="J30" s="132"/>
    </row>
    <row r="31" spans="2:10" s="140" customFormat="1" ht="25.5" x14ac:dyDescent="0.2">
      <c r="B31" s="138" t="s">
        <v>348</v>
      </c>
      <c r="C31" s="118" t="s">
        <v>151</v>
      </c>
      <c r="D31" s="139">
        <v>44033</v>
      </c>
      <c r="E31" s="138" t="s">
        <v>349</v>
      </c>
      <c r="F31" s="138" t="s">
        <v>350</v>
      </c>
      <c r="H31" s="138" t="s">
        <v>131</v>
      </c>
      <c r="J31" s="141"/>
    </row>
    <row r="32" spans="2:10" s="91" customFormat="1" ht="25.5" x14ac:dyDescent="0.2">
      <c r="B32" s="26" t="s">
        <v>207</v>
      </c>
      <c r="C32" s="26" t="s">
        <v>151</v>
      </c>
      <c r="D32" s="129">
        <v>42614</v>
      </c>
      <c r="E32" s="26" t="s">
        <v>149</v>
      </c>
      <c r="F32" s="26" t="s">
        <v>125</v>
      </c>
      <c r="G32" s="131"/>
      <c r="H32" s="26"/>
      <c r="I32" s="131"/>
      <c r="J32" s="132"/>
    </row>
    <row r="33" spans="2:10" s="91" customFormat="1" ht="38.25" x14ac:dyDescent="0.2">
      <c r="B33" s="26" t="s">
        <v>113</v>
      </c>
      <c r="C33" s="27" t="s">
        <v>85</v>
      </c>
      <c r="D33" s="129">
        <v>44082</v>
      </c>
      <c r="E33" s="26" t="s">
        <v>149</v>
      </c>
      <c r="F33" s="26" t="s">
        <v>129</v>
      </c>
      <c r="G33" s="26" t="s">
        <v>135</v>
      </c>
      <c r="H33" s="26"/>
      <c r="I33" s="134"/>
      <c r="J33" s="130"/>
    </row>
    <row r="34" spans="2:10" s="91" customFormat="1" ht="89.25" x14ac:dyDescent="0.2">
      <c r="B34" s="26" t="s">
        <v>208</v>
      </c>
      <c r="C34" s="26" t="s">
        <v>84</v>
      </c>
      <c r="D34" s="129">
        <v>42614</v>
      </c>
      <c r="E34" s="26" t="s">
        <v>149</v>
      </c>
      <c r="F34" s="26" t="s">
        <v>209</v>
      </c>
      <c r="G34" s="131"/>
      <c r="H34" s="26" t="s">
        <v>210</v>
      </c>
      <c r="I34" s="131"/>
      <c r="J34" s="130"/>
    </row>
    <row r="35" spans="2:10" s="91" customFormat="1" ht="76.5" x14ac:dyDescent="0.2">
      <c r="B35" s="26" t="s">
        <v>211</v>
      </c>
      <c r="C35" s="26" t="s">
        <v>157</v>
      </c>
      <c r="D35" s="129">
        <v>43344</v>
      </c>
      <c r="E35" s="26" t="s">
        <v>212</v>
      </c>
      <c r="F35" s="26" t="s">
        <v>145</v>
      </c>
      <c r="G35" s="131"/>
      <c r="H35" s="26" t="s">
        <v>213</v>
      </c>
      <c r="I35" s="131"/>
      <c r="J35" s="132"/>
    </row>
    <row r="36" spans="2:10" s="91" customFormat="1" ht="25.5" x14ac:dyDescent="0.2">
      <c r="B36" s="26" t="s">
        <v>214</v>
      </c>
      <c r="C36" s="26" t="s">
        <v>151</v>
      </c>
      <c r="D36" s="129">
        <v>41852</v>
      </c>
      <c r="E36" s="26" t="s">
        <v>149</v>
      </c>
      <c r="F36" s="26" t="s">
        <v>215</v>
      </c>
      <c r="G36" s="131"/>
      <c r="H36" s="26" t="s">
        <v>122</v>
      </c>
      <c r="I36" s="131"/>
      <c r="J36" s="132"/>
    </row>
    <row r="37" spans="2:10" s="91" customFormat="1" ht="89.25" x14ac:dyDescent="0.2">
      <c r="B37" s="26" t="s">
        <v>216</v>
      </c>
      <c r="C37" s="26" t="s">
        <v>84</v>
      </c>
      <c r="D37" s="129">
        <v>43009</v>
      </c>
      <c r="E37" s="26" t="s">
        <v>159</v>
      </c>
      <c r="F37" s="26" t="s">
        <v>209</v>
      </c>
      <c r="G37" s="131"/>
      <c r="H37" s="26" t="s">
        <v>217</v>
      </c>
      <c r="I37" s="131"/>
      <c r="J37" s="130"/>
    </row>
    <row r="38" spans="2:10" s="91" customFormat="1" ht="25.5" x14ac:dyDescent="0.2">
      <c r="B38" s="26" t="s">
        <v>148</v>
      </c>
      <c r="C38" s="113" t="s">
        <v>85</v>
      </c>
      <c r="D38" s="129">
        <v>44096</v>
      </c>
      <c r="E38" s="26" t="s">
        <v>149</v>
      </c>
      <c r="F38" s="114" t="s">
        <v>76</v>
      </c>
      <c r="G38" s="26" t="s">
        <v>134</v>
      </c>
      <c r="H38" s="26"/>
      <c r="I38" s="134"/>
      <c r="J38" s="130"/>
    </row>
    <row r="39" spans="2:10" s="91" customFormat="1" ht="29.25" customHeight="1" x14ac:dyDescent="0.2">
      <c r="B39" s="26" t="s">
        <v>219</v>
      </c>
      <c r="C39" s="26" t="s">
        <v>220</v>
      </c>
      <c r="D39" s="129">
        <v>43389</v>
      </c>
      <c r="E39" s="26" t="s">
        <v>149</v>
      </c>
      <c r="F39" s="26" t="s">
        <v>154</v>
      </c>
      <c r="G39" s="131"/>
      <c r="H39" s="26" t="s">
        <v>221</v>
      </c>
      <c r="I39" s="131"/>
      <c r="J39" s="132"/>
    </row>
    <row r="40" spans="2:10" s="91" customFormat="1" ht="28.5" customHeight="1" x14ac:dyDescent="0.2">
      <c r="B40" s="26" t="s">
        <v>222</v>
      </c>
      <c r="C40" s="26" t="s">
        <v>220</v>
      </c>
      <c r="D40" s="129">
        <v>42614</v>
      </c>
      <c r="E40" s="26" t="s">
        <v>149</v>
      </c>
      <c r="F40" s="26" t="s">
        <v>218</v>
      </c>
      <c r="G40" s="131"/>
      <c r="H40" s="26" t="s">
        <v>223</v>
      </c>
      <c r="I40" s="131"/>
      <c r="J40" s="130"/>
    </row>
    <row r="41" spans="2:10" s="91" customFormat="1" ht="40.5" customHeight="1" x14ac:dyDescent="0.2">
      <c r="B41" s="26" t="s">
        <v>224</v>
      </c>
      <c r="C41" s="26" t="s">
        <v>225</v>
      </c>
      <c r="D41" s="129">
        <v>42461</v>
      </c>
      <c r="E41" s="26" t="s">
        <v>162</v>
      </c>
      <c r="F41" s="26" t="s">
        <v>226</v>
      </c>
      <c r="G41" s="131"/>
      <c r="H41" s="26" t="s">
        <v>227</v>
      </c>
      <c r="I41" s="131"/>
      <c r="J41" s="130"/>
    </row>
    <row r="42" spans="2:10" s="91" customFormat="1" ht="25.5" x14ac:dyDescent="0.2">
      <c r="B42" s="26" t="s">
        <v>228</v>
      </c>
      <c r="C42" s="26" t="s">
        <v>151</v>
      </c>
      <c r="D42" s="129">
        <v>42095</v>
      </c>
      <c r="E42" s="26" t="s">
        <v>149</v>
      </c>
      <c r="F42" s="26" t="s">
        <v>125</v>
      </c>
      <c r="G42" s="131"/>
      <c r="H42" s="26" t="s">
        <v>229</v>
      </c>
      <c r="I42" s="131"/>
      <c r="J42" s="130"/>
    </row>
    <row r="43" spans="2:10" s="91" customFormat="1" ht="25.5" x14ac:dyDescent="0.2">
      <c r="B43" s="26" t="s">
        <v>231</v>
      </c>
      <c r="C43" s="26" t="s">
        <v>151</v>
      </c>
      <c r="D43" s="129">
        <v>42614</v>
      </c>
      <c r="E43" s="26" t="s">
        <v>149</v>
      </c>
      <c r="F43" s="26" t="s">
        <v>206</v>
      </c>
      <c r="G43" s="131"/>
      <c r="H43" s="26" t="s">
        <v>232</v>
      </c>
      <c r="I43" s="131"/>
      <c r="J43" s="132"/>
    </row>
    <row r="44" spans="2:10" s="91" customFormat="1" ht="38.25" x14ac:dyDescent="0.2">
      <c r="B44" s="26" t="s">
        <v>110</v>
      </c>
      <c r="C44" s="113" t="s">
        <v>85</v>
      </c>
      <c r="D44" s="129">
        <v>44110</v>
      </c>
      <c r="E44" s="26" t="s">
        <v>149</v>
      </c>
      <c r="F44" s="26" t="s">
        <v>77</v>
      </c>
      <c r="G44" s="26" t="s">
        <v>133</v>
      </c>
      <c r="H44" s="26"/>
      <c r="I44" s="134"/>
      <c r="J44" s="130"/>
    </row>
    <row r="45" spans="2:10" s="91" customFormat="1" ht="42.75" customHeight="1" x14ac:dyDescent="0.2">
      <c r="B45" s="26" t="s">
        <v>378</v>
      </c>
      <c r="C45" s="26" t="s">
        <v>151</v>
      </c>
      <c r="D45" s="129">
        <v>42614</v>
      </c>
      <c r="E45" s="26" t="s">
        <v>149</v>
      </c>
      <c r="F45" s="26" t="s">
        <v>218</v>
      </c>
      <c r="G45" s="131"/>
      <c r="H45" s="26" t="s">
        <v>235</v>
      </c>
      <c r="I45" s="131"/>
      <c r="J45" s="130"/>
    </row>
    <row r="46" spans="2:10" s="91" customFormat="1" ht="25.5" x14ac:dyDescent="0.2">
      <c r="B46" s="26" t="s">
        <v>390</v>
      </c>
      <c r="C46" s="118" t="s">
        <v>346</v>
      </c>
      <c r="D46" s="135">
        <v>44110</v>
      </c>
      <c r="E46" s="26" t="s">
        <v>149</v>
      </c>
      <c r="F46" s="26" t="s">
        <v>120</v>
      </c>
      <c r="G46" s="131"/>
      <c r="H46" s="26" t="s">
        <v>370</v>
      </c>
      <c r="I46" s="131"/>
      <c r="J46" s="130"/>
    </row>
    <row r="47" spans="2:10" s="91" customFormat="1" ht="41.25" customHeight="1" x14ac:dyDescent="0.2">
      <c r="B47" s="26" t="s">
        <v>236</v>
      </c>
      <c r="C47" s="26" t="s">
        <v>237</v>
      </c>
      <c r="D47" s="129">
        <v>42461</v>
      </c>
      <c r="E47" s="26" t="s">
        <v>238</v>
      </c>
      <c r="F47" s="26" t="s">
        <v>239</v>
      </c>
      <c r="G47" s="131"/>
      <c r="H47" s="26" t="s">
        <v>240</v>
      </c>
      <c r="I47" s="131"/>
      <c r="J47" s="130"/>
    </row>
    <row r="48" spans="2:10" s="91" customFormat="1" ht="63.75" x14ac:dyDescent="0.2">
      <c r="B48" s="26" t="s">
        <v>241</v>
      </c>
      <c r="C48" s="26" t="s">
        <v>151</v>
      </c>
      <c r="D48" s="129">
        <v>42614</v>
      </c>
      <c r="E48" s="26" t="s">
        <v>357</v>
      </c>
      <c r="F48" s="26" t="s">
        <v>141</v>
      </c>
      <c r="G48" s="131"/>
      <c r="H48" s="26" t="s">
        <v>242</v>
      </c>
      <c r="I48" s="131"/>
      <c r="J48" s="130"/>
    </row>
    <row r="49" spans="2:26" s="91" customFormat="1" ht="25.5" x14ac:dyDescent="0.2">
      <c r="B49" s="26" t="s">
        <v>243</v>
      </c>
      <c r="C49" s="26" t="s">
        <v>151</v>
      </c>
      <c r="D49" s="129">
        <v>42614</v>
      </c>
      <c r="E49" s="26" t="s">
        <v>149</v>
      </c>
      <c r="F49" s="26" t="s">
        <v>184</v>
      </c>
      <c r="G49" s="131"/>
      <c r="H49" s="26" t="s">
        <v>244</v>
      </c>
      <c r="I49" s="131"/>
      <c r="J49" s="130"/>
    </row>
    <row r="50" spans="2:26" s="91" customFormat="1" ht="89.25" x14ac:dyDescent="0.2">
      <c r="B50" s="26" t="s">
        <v>246</v>
      </c>
      <c r="C50" s="26" t="s">
        <v>84</v>
      </c>
      <c r="D50" s="129">
        <v>43690</v>
      </c>
      <c r="E50" s="26" t="s">
        <v>247</v>
      </c>
      <c r="F50" s="26" t="s">
        <v>248</v>
      </c>
      <c r="G50" s="131"/>
      <c r="H50" s="26"/>
      <c r="I50" s="131"/>
      <c r="J50" s="132"/>
    </row>
    <row r="51" spans="2:26" s="91" customFormat="1" ht="25.5" x14ac:dyDescent="0.2">
      <c r="B51" s="26" t="s">
        <v>250</v>
      </c>
      <c r="C51" s="26" t="s">
        <v>151</v>
      </c>
      <c r="D51" s="129">
        <v>43389</v>
      </c>
      <c r="E51" s="26" t="s">
        <v>149</v>
      </c>
      <c r="F51" s="26" t="s">
        <v>76</v>
      </c>
      <c r="G51" s="131"/>
      <c r="H51" s="26"/>
      <c r="I51" s="131"/>
      <c r="J51" s="132"/>
    </row>
    <row r="52" spans="2:26" s="91" customFormat="1" ht="25.5" x14ac:dyDescent="0.2">
      <c r="B52" s="26" t="s">
        <v>251</v>
      </c>
      <c r="C52" s="26" t="s">
        <v>252</v>
      </c>
      <c r="D52" s="129">
        <v>42826</v>
      </c>
      <c r="E52" s="26" t="s">
        <v>149</v>
      </c>
      <c r="F52" s="26" t="s">
        <v>227</v>
      </c>
      <c r="G52" s="131"/>
      <c r="H52" s="26" t="s">
        <v>253</v>
      </c>
      <c r="I52" s="131"/>
      <c r="J52" s="130"/>
    </row>
    <row r="53" spans="2:26" s="91" customFormat="1" ht="25.5" x14ac:dyDescent="0.2">
      <c r="B53" s="26" t="s">
        <v>358</v>
      </c>
      <c r="C53" s="26" t="s">
        <v>85</v>
      </c>
      <c r="D53" s="129">
        <v>44033</v>
      </c>
      <c r="E53" s="26" t="s">
        <v>149</v>
      </c>
      <c r="F53" s="26" t="s">
        <v>141</v>
      </c>
      <c r="G53" s="26" t="s">
        <v>142</v>
      </c>
      <c r="H53" s="26"/>
      <c r="I53" s="26"/>
      <c r="J53" s="130"/>
    </row>
    <row r="54" spans="2:26" s="91" customFormat="1" ht="76.5" x14ac:dyDescent="0.2">
      <c r="B54" s="26" t="s">
        <v>254</v>
      </c>
      <c r="C54" s="26" t="s">
        <v>157</v>
      </c>
      <c r="D54" s="129">
        <v>43728</v>
      </c>
      <c r="E54" s="26" t="s">
        <v>149</v>
      </c>
      <c r="F54" s="26" t="s">
        <v>255</v>
      </c>
      <c r="G54" s="131"/>
      <c r="H54" s="26" t="s">
        <v>256</v>
      </c>
      <c r="I54" s="131"/>
      <c r="J54" s="132"/>
    </row>
    <row r="55" spans="2:26" s="91" customFormat="1" ht="38.25" x14ac:dyDescent="0.2">
      <c r="B55" s="26" t="s">
        <v>257</v>
      </c>
      <c r="C55" s="26" t="s">
        <v>258</v>
      </c>
      <c r="D55" s="129">
        <v>42826</v>
      </c>
      <c r="E55" s="26" t="s">
        <v>259</v>
      </c>
      <c r="F55" s="26" t="s">
        <v>194</v>
      </c>
      <c r="G55" s="131"/>
      <c r="H55" s="26" t="s">
        <v>164</v>
      </c>
      <c r="I55" s="131"/>
      <c r="J55" s="130"/>
    </row>
    <row r="56" spans="2:26" ht="25.5" x14ac:dyDescent="0.2">
      <c r="B56" s="76" t="s">
        <v>260</v>
      </c>
      <c r="C56" s="76" t="s">
        <v>151</v>
      </c>
      <c r="D56" s="129">
        <v>42503</v>
      </c>
      <c r="E56" s="76" t="s">
        <v>162</v>
      </c>
      <c r="F56" s="76" t="s">
        <v>153</v>
      </c>
      <c r="G56" s="88"/>
      <c r="H56" s="76" t="s">
        <v>261</v>
      </c>
      <c r="I56" s="88"/>
    </row>
    <row r="57" spans="2:26" ht="25.5" x14ac:dyDescent="0.2">
      <c r="B57" s="76" t="s">
        <v>262</v>
      </c>
      <c r="C57" s="76" t="s">
        <v>263</v>
      </c>
      <c r="D57" s="129">
        <v>42826</v>
      </c>
      <c r="E57" s="76" t="s">
        <v>149</v>
      </c>
      <c r="F57" s="76" t="s">
        <v>264</v>
      </c>
      <c r="G57" s="88"/>
      <c r="H57" s="76" t="s">
        <v>265</v>
      </c>
      <c r="I57" s="88"/>
    </row>
    <row r="58" spans="2:26" ht="25.5" x14ac:dyDescent="0.2">
      <c r="B58" s="76" t="s">
        <v>266</v>
      </c>
      <c r="C58" s="76" t="s">
        <v>151</v>
      </c>
      <c r="D58" s="129">
        <v>42983</v>
      </c>
      <c r="E58" s="76" t="s">
        <v>149</v>
      </c>
      <c r="F58" s="76" t="s">
        <v>267</v>
      </c>
      <c r="G58" s="88"/>
      <c r="H58" s="76" t="s">
        <v>268</v>
      </c>
      <c r="I58" s="88"/>
    </row>
    <row r="59" spans="2:26" ht="38.25" x14ac:dyDescent="0.2">
      <c r="B59" s="76" t="s">
        <v>399</v>
      </c>
      <c r="C59" s="76" t="s">
        <v>401</v>
      </c>
      <c r="D59" s="129" t="s">
        <v>403</v>
      </c>
      <c r="E59" s="76" t="s">
        <v>149</v>
      </c>
      <c r="F59" s="76" t="s">
        <v>400</v>
      </c>
      <c r="G59" s="111"/>
      <c r="H59" s="76" t="s">
        <v>402</v>
      </c>
      <c r="I59" s="112"/>
    </row>
    <row r="60" spans="2:26" ht="25.5" x14ac:dyDescent="0.2">
      <c r="B60" s="76" t="s">
        <v>352</v>
      </c>
      <c r="C60" s="76" t="s">
        <v>151</v>
      </c>
      <c r="D60" s="129">
        <v>43435</v>
      </c>
      <c r="E60" s="76" t="s">
        <v>162</v>
      </c>
      <c r="F60" s="76" t="s">
        <v>353</v>
      </c>
      <c r="G60" s="111"/>
      <c r="H60" s="76"/>
      <c r="I60" s="112"/>
      <c r="J60" s="102"/>
    </row>
    <row r="61" spans="2:26" ht="102.75" thickBot="1" x14ac:dyDescent="0.25">
      <c r="B61" s="74" t="s">
        <v>328</v>
      </c>
      <c r="C61" s="74" t="s">
        <v>329</v>
      </c>
      <c r="D61" s="129" t="s">
        <v>330</v>
      </c>
      <c r="E61" s="74" t="s">
        <v>60</v>
      </c>
      <c r="F61" s="74" t="s">
        <v>331</v>
      </c>
      <c r="G61" s="35"/>
      <c r="H61" s="74" t="s">
        <v>332</v>
      </c>
      <c r="I61" s="107"/>
    </row>
    <row r="62" spans="2:26" ht="51.75" thickBot="1" x14ac:dyDescent="0.25">
      <c r="B62" s="104" t="s">
        <v>335</v>
      </c>
      <c r="C62" s="114" t="s">
        <v>397</v>
      </c>
      <c r="D62" s="129"/>
      <c r="E62" s="76" t="s">
        <v>333</v>
      </c>
      <c r="F62" s="76" t="s">
        <v>396</v>
      </c>
      <c r="G62" s="35"/>
      <c r="H62" s="76" t="s">
        <v>398</v>
      </c>
      <c r="I62" s="144"/>
      <c r="J62" s="145"/>
      <c r="K62" s="145"/>
      <c r="L62" s="145"/>
      <c r="M62" s="145"/>
      <c r="N62" s="145"/>
      <c r="O62" s="145"/>
      <c r="P62" s="145"/>
      <c r="Q62" s="145"/>
      <c r="R62" s="145"/>
      <c r="S62" s="145"/>
      <c r="T62" s="145"/>
      <c r="U62" s="145"/>
      <c r="V62" s="145"/>
      <c r="W62" s="145"/>
      <c r="X62" s="145"/>
      <c r="Y62" s="145"/>
      <c r="Z62" s="145"/>
    </row>
    <row r="63" spans="2:26" ht="25.5" x14ac:dyDescent="0.2">
      <c r="B63" s="104" t="s">
        <v>309</v>
      </c>
      <c r="C63" s="114" t="s">
        <v>75</v>
      </c>
      <c r="D63" s="129"/>
      <c r="E63" s="76" t="s">
        <v>333</v>
      </c>
      <c r="F63" s="76" t="s">
        <v>310</v>
      </c>
      <c r="G63" s="35"/>
      <c r="H63" s="76"/>
      <c r="I63" s="107"/>
    </row>
    <row r="64" spans="2:26" ht="38.25" x14ac:dyDescent="0.2">
      <c r="B64" s="115" t="s">
        <v>311</v>
      </c>
      <c r="C64" s="114" t="s">
        <v>75</v>
      </c>
      <c r="D64" s="129"/>
      <c r="E64" s="76" t="s">
        <v>333</v>
      </c>
      <c r="F64" s="76" t="s">
        <v>248</v>
      </c>
      <c r="G64" s="35"/>
      <c r="H64" s="76" t="s">
        <v>123</v>
      </c>
      <c r="I64" s="107"/>
    </row>
    <row r="65" spans="2:10" ht="38.25" x14ac:dyDescent="0.2">
      <c r="B65" s="115" t="s">
        <v>374</v>
      </c>
      <c r="C65" s="114" t="s">
        <v>75</v>
      </c>
      <c r="D65" s="129" t="s">
        <v>371</v>
      </c>
      <c r="E65" s="76" t="s">
        <v>385</v>
      </c>
      <c r="F65" s="76" t="s">
        <v>336</v>
      </c>
      <c r="G65" s="35"/>
      <c r="H65" s="76"/>
      <c r="I65" s="107"/>
    </row>
    <row r="66" spans="2:10" ht="25.5" x14ac:dyDescent="0.2">
      <c r="B66" s="105" t="s">
        <v>312</v>
      </c>
      <c r="C66" s="114" t="s">
        <v>75</v>
      </c>
      <c r="D66" s="129"/>
      <c r="E66" s="76" t="s">
        <v>333</v>
      </c>
      <c r="F66" s="76" t="s">
        <v>128</v>
      </c>
      <c r="G66" s="35"/>
      <c r="H66" s="76"/>
      <c r="I66" s="107"/>
    </row>
    <row r="67" spans="2:10" ht="51" x14ac:dyDescent="0.2">
      <c r="B67" s="105" t="s">
        <v>163</v>
      </c>
      <c r="C67" s="26" t="s">
        <v>337</v>
      </c>
      <c r="D67" s="129"/>
      <c r="E67" s="76" t="s">
        <v>333</v>
      </c>
      <c r="F67" s="122" t="s">
        <v>164</v>
      </c>
      <c r="G67" s="35"/>
      <c r="H67" s="76" t="s">
        <v>338</v>
      </c>
      <c r="I67" s="107"/>
    </row>
    <row r="68" spans="2:10" ht="38.25" x14ac:dyDescent="0.2">
      <c r="B68" s="115" t="s">
        <v>313</v>
      </c>
      <c r="C68" s="114" t="s">
        <v>75</v>
      </c>
      <c r="D68" s="129" t="s">
        <v>167</v>
      </c>
      <c r="E68" s="110" t="s">
        <v>333</v>
      </c>
      <c r="F68" s="110" t="s">
        <v>188</v>
      </c>
      <c r="G68" s="108"/>
      <c r="H68" s="110" t="s">
        <v>314</v>
      </c>
      <c r="I68" s="107"/>
    </row>
    <row r="69" spans="2:10" s="123" customFormat="1" ht="25.5" x14ac:dyDescent="0.2">
      <c r="B69" s="122" t="s">
        <v>185</v>
      </c>
      <c r="C69" s="122" t="s">
        <v>75</v>
      </c>
      <c r="D69" s="129" t="s">
        <v>373</v>
      </c>
      <c r="E69" s="122" t="s">
        <v>333</v>
      </c>
      <c r="F69" s="122" t="s">
        <v>186</v>
      </c>
      <c r="G69" s="125"/>
      <c r="H69" s="122" t="s">
        <v>375</v>
      </c>
      <c r="I69" s="125"/>
      <c r="J69" s="126"/>
    </row>
    <row r="70" spans="2:10" ht="25.5" x14ac:dyDescent="0.2">
      <c r="B70" s="109" t="s">
        <v>315</v>
      </c>
      <c r="C70" s="116" t="s">
        <v>75</v>
      </c>
      <c r="D70" s="129"/>
      <c r="E70" s="76" t="s">
        <v>333</v>
      </c>
      <c r="F70" s="76" t="s">
        <v>76</v>
      </c>
      <c r="G70" s="35"/>
      <c r="H70" s="76"/>
      <c r="I70" s="35"/>
    </row>
    <row r="71" spans="2:10" ht="38.25" x14ac:dyDescent="0.2">
      <c r="B71" s="76" t="s">
        <v>174</v>
      </c>
      <c r="C71" s="26" t="s">
        <v>75</v>
      </c>
      <c r="D71" s="129" t="s">
        <v>167</v>
      </c>
      <c r="E71" s="76" t="s">
        <v>339</v>
      </c>
      <c r="F71" s="76" t="s">
        <v>175</v>
      </c>
      <c r="G71" s="88"/>
      <c r="H71" s="76"/>
      <c r="I71" s="80"/>
      <c r="J71" s="103"/>
    </row>
    <row r="72" spans="2:10" ht="25.5" x14ac:dyDescent="0.2">
      <c r="B72" s="115" t="s">
        <v>391</v>
      </c>
      <c r="C72" s="114" t="s">
        <v>75</v>
      </c>
      <c r="D72" s="129"/>
      <c r="E72" s="76" t="s">
        <v>333</v>
      </c>
      <c r="F72" s="76" t="s">
        <v>175</v>
      </c>
      <c r="G72" s="35"/>
      <c r="H72" s="76"/>
      <c r="I72" s="35"/>
    </row>
    <row r="73" spans="2:10" ht="25.5" x14ac:dyDescent="0.2">
      <c r="B73" s="105" t="s">
        <v>199</v>
      </c>
      <c r="C73" s="114" t="s">
        <v>75</v>
      </c>
      <c r="D73" s="129" t="s">
        <v>371</v>
      </c>
      <c r="E73" s="76" t="s">
        <v>333</v>
      </c>
      <c r="F73" s="76" t="s">
        <v>122</v>
      </c>
      <c r="G73" s="35"/>
      <c r="H73" s="76" t="s">
        <v>215</v>
      </c>
      <c r="I73" s="35"/>
    </row>
    <row r="74" spans="2:10" s="123" customFormat="1" ht="25.5" x14ac:dyDescent="0.2">
      <c r="B74" s="142" t="s">
        <v>392</v>
      </c>
      <c r="C74" s="117" t="s">
        <v>75</v>
      </c>
      <c r="D74" s="135"/>
      <c r="E74" s="122" t="s">
        <v>333</v>
      </c>
      <c r="F74" s="122" t="s">
        <v>138</v>
      </c>
      <c r="G74" s="143"/>
      <c r="H74" s="147" t="s">
        <v>384</v>
      </c>
      <c r="I74" s="143"/>
      <c r="J74" s="126"/>
    </row>
    <row r="75" spans="2:10" ht="25.5" x14ac:dyDescent="0.2">
      <c r="B75" s="76" t="s">
        <v>205</v>
      </c>
      <c r="C75" s="114" t="s">
        <v>75</v>
      </c>
      <c r="D75" s="129" t="s">
        <v>340</v>
      </c>
      <c r="E75" s="76" t="s">
        <v>333</v>
      </c>
      <c r="F75" s="76" t="s">
        <v>206</v>
      </c>
      <c r="G75" s="88"/>
      <c r="H75" s="76" t="s">
        <v>343</v>
      </c>
      <c r="I75" s="88"/>
      <c r="J75" s="102"/>
    </row>
    <row r="76" spans="2:10" ht="38.25" x14ac:dyDescent="0.2">
      <c r="B76" s="76" t="s">
        <v>316</v>
      </c>
      <c r="C76" s="114" t="s">
        <v>75</v>
      </c>
      <c r="D76" s="129" t="s">
        <v>167</v>
      </c>
      <c r="E76" s="76" t="s">
        <v>333</v>
      </c>
      <c r="F76" s="76" t="s">
        <v>296</v>
      </c>
      <c r="G76" s="35"/>
      <c r="H76" s="76"/>
      <c r="I76" s="35"/>
    </row>
    <row r="77" spans="2:10" ht="89.25" x14ac:dyDescent="0.2">
      <c r="B77" s="76" t="s">
        <v>341</v>
      </c>
      <c r="C77" s="26" t="s">
        <v>342</v>
      </c>
      <c r="D77" s="129"/>
      <c r="E77" s="76" t="s">
        <v>333</v>
      </c>
      <c r="F77" s="76" t="s">
        <v>125</v>
      </c>
      <c r="G77" s="35"/>
      <c r="H77" s="76"/>
      <c r="I77" s="35"/>
    </row>
    <row r="78" spans="2:10" ht="38.25" x14ac:dyDescent="0.2">
      <c r="B78" s="105" t="s">
        <v>317</v>
      </c>
      <c r="C78" s="114" t="s">
        <v>75</v>
      </c>
      <c r="D78" s="129" t="s">
        <v>276</v>
      </c>
      <c r="E78" s="76" t="s">
        <v>385</v>
      </c>
      <c r="F78" s="76" t="s">
        <v>138</v>
      </c>
      <c r="G78" s="35"/>
      <c r="H78" s="76" t="s">
        <v>240</v>
      </c>
      <c r="I78" s="35"/>
    </row>
    <row r="79" spans="2:10" s="123" customFormat="1" ht="25.5" x14ac:dyDescent="0.2">
      <c r="B79" s="119" t="s">
        <v>334</v>
      </c>
      <c r="C79" s="117" t="s">
        <v>75</v>
      </c>
      <c r="D79" s="135" t="s">
        <v>167</v>
      </c>
      <c r="E79" s="122" t="s">
        <v>333</v>
      </c>
      <c r="F79" s="122" t="s">
        <v>377</v>
      </c>
      <c r="G79" s="143"/>
      <c r="H79" s="76" t="s">
        <v>305</v>
      </c>
      <c r="I79" s="143"/>
      <c r="J79" s="126"/>
    </row>
    <row r="80" spans="2:10" ht="25.5" x14ac:dyDescent="0.2">
      <c r="B80" s="105" t="s">
        <v>230</v>
      </c>
      <c r="C80" s="114" t="s">
        <v>75</v>
      </c>
      <c r="D80" s="129" t="s">
        <v>276</v>
      </c>
      <c r="E80" s="76" t="s">
        <v>333</v>
      </c>
      <c r="F80" s="118" t="s">
        <v>361</v>
      </c>
      <c r="G80" s="35"/>
      <c r="H80" s="76" t="s">
        <v>376</v>
      </c>
      <c r="I80" s="35"/>
    </row>
    <row r="81" spans="2:9" ht="25.5" x14ac:dyDescent="0.2">
      <c r="B81" s="119" t="s">
        <v>318</v>
      </c>
      <c r="C81" s="117" t="s">
        <v>75</v>
      </c>
      <c r="D81" s="129" t="s">
        <v>276</v>
      </c>
      <c r="E81" s="76" t="s">
        <v>333</v>
      </c>
      <c r="F81" s="76" t="s">
        <v>131</v>
      </c>
      <c r="G81" s="35"/>
      <c r="I81" s="35"/>
    </row>
    <row r="82" spans="2:9" ht="25.5" x14ac:dyDescent="0.2">
      <c r="B82" s="105" t="s">
        <v>245</v>
      </c>
      <c r="C82" s="114" t="s">
        <v>75</v>
      </c>
      <c r="D82" s="129" t="s">
        <v>167</v>
      </c>
      <c r="E82" s="76" t="s">
        <v>333</v>
      </c>
      <c r="F82" s="76" t="s">
        <v>128</v>
      </c>
      <c r="G82" s="35"/>
      <c r="H82" s="76"/>
      <c r="I82" s="35"/>
    </row>
    <row r="83" spans="2:9" ht="25.5" x14ac:dyDescent="0.2">
      <c r="B83" s="105" t="s">
        <v>345</v>
      </c>
      <c r="C83" s="114" t="s">
        <v>344</v>
      </c>
      <c r="D83" s="129"/>
      <c r="E83" s="76" t="s">
        <v>333</v>
      </c>
      <c r="F83" s="76" t="s">
        <v>362</v>
      </c>
      <c r="G83" s="35"/>
      <c r="H83" s="76" t="s">
        <v>305</v>
      </c>
      <c r="I83" s="35"/>
    </row>
    <row r="84" spans="2:9" ht="25.5" x14ac:dyDescent="0.2">
      <c r="B84" s="105" t="s">
        <v>249</v>
      </c>
      <c r="C84" s="114" t="s">
        <v>75</v>
      </c>
      <c r="D84" s="129" t="s">
        <v>319</v>
      </c>
      <c r="E84" s="76" t="s">
        <v>333</v>
      </c>
      <c r="F84" s="76" t="s">
        <v>240</v>
      </c>
      <c r="G84" s="35"/>
      <c r="H84" s="76"/>
      <c r="I84" s="35"/>
    </row>
    <row r="85" spans="2:9" ht="25.5" x14ac:dyDescent="0.2">
      <c r="B85" s="115" t="s">
        <v>320</v>
      </c>
      <c r="C85" s="114" t="s">
        <v>321</v>
      </c>
      <c r="D85" s="129" t="s">
        <v>276</v>
      </c>
      <c r="E85" s="76" t="s">
        <v>333</v>
      </c>
      <c r="F85" s="76" t="s">
        <v>322</v>
      </c>
      <c r="G85" s="35"/>
      <c r="H85" s="76"/>
      <c r="I85" s="35"/>
    </row>
    <row r="86" spans="2:9" ht="25.5" x14ac:dyDescent="0.2">
      <c r="B86" s="105" t="s">
        <v>323</v>
      </c>
      <c r="C86" s="114" t="s">
        <v>75</v>
      </c>
      <c r="D86" s="129" t="s">
        <v>167</v>
      </c>
      <c r="E86" s="76" t="s">
        <v>333</v>
      </c>
      <c r="F86" s="76" t="s">
        <v>240</v>
      </c>
      <c r="G86" s="35"/>
      <c r="H86" s="76"/>
      <c r="I86" s="35"/>
    </row>
    <row r="87" spans="2:9" ht="38.25" x14ac:dyDescent="0.2">
      <c r="B87" s="119" t="s">
        <v>324</v>
      </c>
      <c r="C87" s="117" t="s">
        <v>75</v>
      </c>
      <c r="D87" s="129" t="s">
        <v>167</v>
      </c>
      <c r="E87" s="76" t="s">
        <v>333</v>
      </c>
      <c r="F87" s="76" t="s">
        <v>325</v>
      </c>
      <c r="G87" s="35"/>
      <c r="H87" s="76" t="s">
        <v>326</v>
      </c>
      <c r="I87" s="35"/>
    </row>
    <row r="88" spans="2:9" ht="25.5" x14ac:dyDescent="0.2">
      <c r="B88" s="106" t="s">
        <v>327</v>
      </c>
      <c r="C88" s="114" t="s">
        <v>75</v>
      </c>
      <c r="D88" s="129" t="s">
        <v>167</v>
      </c>
      <c r="E88" s="76" t="s">
        <v>333</v>
      </c>
      <c r="F88" s="76" t="s">
        <v>188</v>
      </c>
      <c r="G88" s="35"/>
      <c r="H88" s="76"/>
      <c r="I88" s="35"/>
    </row>
    <row r="96" spans="2:9" x14ac:dyDescent="0.2">
      <c r="B96" s="37" t="s">
        <v>56</v>
      </c>
    </row>
    <row r="98" spans="2:2" x14ac:dyDescent="0.2">
      <c r="B98" t="s">
        <v>57</v>
      </c>
    </row>
    <row r="99" spans="2:2" x14ac:dyDescent="0.2">
      <c r="B99" s="37" t="s">
        <v>58</v>
      </c>
    </row>
    <row r="100" spans="2:2" x14ac:dyDescent="0.2">
      <c r="B100" s="83" t="s">
        <v>65</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A29" zoomScaleNormal="100" workbookViewId="0">
      <selection activeCell="E19" sqref="E19"/>
    </sheetView>
  </sheetViews>
  <sheetFormatPr baseColWidth="10" defaultRowHeight="12.75" x14ac:dyDescent="0.2"/>
  <cols>
    <col min="2" max="2" width="15.7109375" customWidth="1"/>
    <col min="3" max="3" width="25.140625" customWidth="1"/>
    <col min="5" max="5" width="15.85546875" customWidth="1"/>
    <col min="6" max="6" width="16.28515625" customWidth="1"/>
    <col min="7" max="7" width="15.42578125" customWidth="1"/>
  </cols>
  <sheetData>
    <row r="2" spans="2:9" x14ac:dyDescent="0.2">
      <c r="C2" s="18"/>
      <c r="D2" s="18"/>
      <c r="E2" s="18"/>
      <c r="F2" s="66" t="s">
        <v>47</v>
      </c>
      <c r="G2" s="82">
        <f xml:space="preserve"> SUM(H6:H10)</f>
        <v>0</v>
      </c>
    </row>
    <row r="3" spans="2:9" ht="15" x14ac:dyDescent="0.25">
      <c r="B3" s="63" t="s">
        <v>68</v>
      </c>
      <c r="C3" s="64"/>
      <c r="D3" s="64"/>
      <c r="E3" s="18"/>
      <c r="F3" s="18"/>
      <c r="G3" s="18"/>
    </row>
    <row r="5" spans="2:9" ht="63.75" x14ac:dyDescent="0.2">
      <c r="B5" s="74" t="s">
        <v>62</v>
      </c>
      <c r="C5" s="75" t="s">
        <v>63</v>
      </c>
      <c r="D5" s="74" t="s">
        <v>51</v>
      </c>
      <c r="E5" s="74" t="s">
        <v>53</v>
      </c>
      <c r="F5" s="74" t="s">
        <v>54</v>
      </c>
      <c r="G5" s="74" t="s">
        <v>55</v>
      </c>
      <c r="H5" s="81" t="s">
        <v>64</v>
      </c>
    </row>
    <row r="6" spans="2:9" s="123" customFormat="1" ht="25.5" x14ac:dyDescent="0.2">
      <c r="B6" s="122" t="s">
        <v>269</v>
      </c>
      <c r="C6" s="122" t="s">
        <v>151</v>
      </c>
      <c r="D6" s="121">
        <v>41456</v>
      </c>
      <c r="E6" s="122" t="s">
        <v>125</v>
      </c>
      <c r="F6" s="122"/>
      <c r="G6" s="122"/>
      <c r="H6" s="143"/>
    </row>
    <row r="7" spans="2:9" ht="25.5" x14ac:dyDescent="0.2">
      <c r="B7" s="76" t="s">
        <v>111</v>
      </c>
      <c r="C7" s="113" t="s">
        <v>85</v>
      </c>
      <c r="D7" s="77">
        <v>44157</v>
      </c>
      <c r="E7" s="76" t="s">
        <v>123</v>
      </c>
      <c r="F7" s="76"/>
      <c r="G7" s="76" t="s">
        <v>355</v>
      </c>
      <c r="H7" s="78"/>
      <c r="I7" s="49"/>
    </row>
    <row r="8" spans="2:9" ht="38.25" x14ac:dyDescent="0.2">
      <c r="B8" s="76" t="s">
        <v>270</v>
      </c>
      <c r="C8" s="76" t="s">
        <v>271</v>
      </c>
      <c r="D8" s="77">
        <v>41395</v>
      </c>
      <c r="E8" s="76" t="s">
        <v>293</v>
      </c>
      <c r="F8" s="76"/>
      <c r="G8" s="76"/>
      <c r="H8" s="35"/>
    </row>
    <row r="9" spans="2:9" ht="25.5" x14ac:dyDescent="0.2">
      <c r="B9" s="76" t="s">
        <v>272</v>
      </c>
      <c r="C9" s="76" t="s">
        <v>233</v>
      </c>
      <c r="D9" s="77"/>
      <c r="E9" s="76" t="s">
        <v>135</v>
      </c>
      <c r="F9" s="76"/>
      <c r="G9" s="76" t="s">
        <v>308</v>
      </c>
      <c r="H9" s="35"/>
    </row>
    <row r="10" spans="2:9" ht="63.75" x14ac:dyDescent="0.2">
      <c r="B10" s="76" t="s">
        <v>118</v>
      </c>
      <c r="C10" s="26" t="s">
        <v>91</v>
      </c>
      <c r="D10" s="77">
        <v>44082</v>
      </c>
      <c r="E10" s="76" t="s">
        <v>145</v>
      </c>
      <c r="F10" s="76"/>
      <c r="G10" s="76" t="s">
        <v>146</v>
      </c>
      <c r="H10" s="78"/>
    </row>
    <row r="11" spans="2:9" s="123" customFormat="1" ht="38.25" x14ac:dyDescent="0.2">
      <c r="B11" s="122" t="s">
        <v>143</v>
      </c>
      <c r="C11" s="127" t="s">
        <v>100</v>
      </c>
      <c r="D11" s="121">
        <v>44166</v>
      </c>
      <c r="E11" s="122" t="s">
        <v>144</v>
      </c>
      <c r="F11" s="122"/>
      <c r="G11" s="122"/>
      <c r="H11" s="128"/>
    </row>
    <row r="12" spans="2:9" ht="38.25" x14ac:dyDescent="0.2">
      <c r="B12" s="76" t="s">
        <v>386</v>
      </c>
      <c r="C12" s="76" t="s">
        <v>274</v>
      </c>
      <c r="D12" s="77">
        <v>43221</v>
      </c>
      <c r="E12" s="76" t="s">
        <v>261</v>
      </c>
      <c r="F12" s="76"/>
      <c r="G12" s="35"/>
      <c r="H12" s="35"/>
    </row>
    <row r="13" spans="2:9" s="123" customFormat="1" ht="25.5" x14ac:dyDescent="0.2">
      <c r="B13" s="122" t="s">
        <v>275</v>
      </c>
      <c r="C13" s="122" t="s">
        <v>151</v>
      </c>
      <c r="D13" s="121">
        <v>40634</v>
      </c>
      <c r="E13" s="122" t="s">
        <v>295</v>
      </c>
      <c r="F13" s="122" t="s">
        <v>302</v>
      </c>
      <c r="G13" s="143"/>
      <c r="H13" s="143"/>
    </row>
    <row r="14" spans="2:9" ht="25.5" x14ac:dyDescent="0.2">
      <c r="B14" s="76" t="s">
        <v>277</v>
      </c>
      <c r="C14" s="76" t="s">
        <v>252</v>
      </c>
      <c r="D14" s="77">
        <v>42095</v>
      </c>
      <c r="E14" s="76" t="s">
        <v>294</v>
      </c>
      <c r="F14" s="76"/>
      <c r="G14" s="80"/>
      <c r="H14" s="35"/>
    </row>
    <row r="15" spans="2:9" ht="25.5" x14ac:dyDescent="0.2">
      <c r="B15" s="76" t="s">
        <v>278</v>
      </c>
      <c r="C15" s="76" t="s">
        <v>151</v>
      </c>
      <c r="D15" s="77">
        <v>41122</v>
      </c>
      <c r="E15" s="76" t="s">
        <v>206</v>
      </c>
      <c r="F15" s="76" t="s">
        <v>302</v>
      </c>
      <c r="G15" s="76"/>
      <c r="H15" s="35"/>
    </row>
    <row r="16" spans="2:9" ht="38.25" x14ac:dyDescent="0.2">
      <c r="B16" s="76" t="s">
        <v>279</v>
      </c>
      <c r="C16" s="76" t="s">
        <v>151</v>
      </c>
      <c r="D16" s="77">
        <v>42217</v>
      </c>
      <c r="E16" s="76" t="s">
        <v>135</v>
      </c>
      <c r="F16" s="76" t="s">
        <v>303</v>
      </c>
      <c r="G16" s="76"/>
      <c r="H16" s="35"/>
    </row>
    <row r="17" spans="2:8" s="123" customFormat="1" ht="25.5" x14ac:dyDescent="0.2">
      <c r="B17" s="122" t="s">
        <v>280</v>
      </c>
      <c r="C17" s="122" t="s">
        <v>151</v>
      </c>
      <c r="D17" s="121">
        <v>41122</v>
      </c>
      <c r="E17" s="122" t="s">
        <v>294</v>
      </c>
      <c r="F17" s="122" t="s">
        <v>301</v>
      </c>
      <c r="G17" s="122"/>
      <c r="H17" s="143"/>
    </row>
    <row r="18" spans="2:8" ht="63.75" x14ac:dyDescent="0.2">
      <c r="B18" s="76" t="s">
        <v>387</v>
      </c>
      <c r="C18" s="76" t="s">
        <v>157</v>
      </c>
      <c r="D18" s="77">
        <v>42614</v>
      </c>
      <c r="E18" s="76" t="s">
        <v>145</v>
      </c>
      <c r="F18" s="76"/>
      <c r="G18" s="76" t="s">
        <v>146</v>
      </c>
      <c r="H18" s="35"/>
    </row>
    <row r="19" spans="2:8" s="123" customFormat="1" ht="25.5" x14ac:dyDescent="0.2">
      <c r="B19" s="122" t="s">
        <v>389</v>
      </c>
      <c r="C19" s="122" t="s">
        <v>393</v>
      </c>
      <c r="D19" s="121">
        <v>43657</v>
      </c>
      <c r="E19" s="122" t="s">
        <v>388</v>
      </c>
      <c r="G19" s="122" t="s">
        <v>305</v>
      </c>
      <c r="H19" s="143"/>
    </row>
    <row r="20" spans="2:8" ht="38.25" x14ac:dyDescent="0.2">
      <c r="B20" s="76" t="s">
        <v>363</v>
      </c>
      <c r="C20" s="76" t="s">
        <v>281</v>
      </c>
      <c r="D20" s="77" t="s">
        <v>282</v>
      </c>
      <c r="E20" s="76" t="s">
        <v>261</v>
      </c>
      <c r="F20" s="76"/>
      <c r="G20" s="35"/>
      <c r="H20" s="35"/>
    </row>
    <row r="21" spans="2:8" ht="38.25" x14ac:dyDescent="0.2">
      <c r="B21" s="76" t="s">
        <v>283</v>
      </c>
      <c r="C21" s="76" t="s">
        <v>252</v>
      </c>
      <c r="D21" s="77">
        <v>42339</v>
      </c>
      <c r="E21" s="76" t="s">
        <v>293</v>
      </c>
      <c r="F21" s="76" t="s">
        <v>304</v>
      </c>
      <c r="G21" s="76"/>
      <c r="H21" s="35"/>
    </row>
    <row r="22" spans="2:8" s="123" customFormat="1" ht="63.75" x14ac:dyDescent="0.2">
      <c r="B22" s="122" t="s">
        <v>284</v>
      </c>
      <c r="C22" s="122" t="s">
        <v>157</v>
      </c>
      <c r="D22" s="121">
        <v>41609</v>
      </c>
      <c r="E22" s="122" t="s">
        <v>184</v>
      </c>
      <c r="F22" s="122" t="s">
        <v>299</v>
      </c>
      <c r="G22" s="122"/>
      <c r="H22" s="143"/>
    </row>
    <row r="23" spans="2:8" ht="38.25" x14ac:dyDescent="0.2">
      <c r="B23" s="76" t="s">
        <v>285</v>
      </c>
      <c r="C23" s="76" t="s">
        <v>271</v>
      </c>
      <c r="D23" s="77">
        <v>42217</v>
      </c>
      <c r="E23" s="76" t="s">
        <v>297</v>
      </c>
      <c r="F23" s="76" t="s">
        <v>153</v>
      </c>
      <c r="G23" s="76"/>
      <c r="H23" s="35"/>
    </row>
    <row r="24" spans="2:8" s="123" customFormat="1" ht="76.5" x14ac:dyDescent="0.2">
      <c r="B24" s="122" t="s">
        <v>286</v>
      </c>
      <c r="C24" s="122" t="s">
        <v>84</v>
      </c>
      <c r="D24" s="121">
        <v>40422</v>
      </c>
      <c r="E24" s="122" t="s">
        <v>298</v>
      </c>
      <c r="F24" s="122" t="s">
        <v>305</v>
      </c>
      <c r="G24" s="122"/>
      <c r="H24" s="143"/>
    </row>
    <row r="25" spans="2:8" s="123" customFormat="1" ht="63.75" x14ac:dyDescent="0.2">
      <c r="B25" s="122" t="s">
        <v>287</v>
      </c>
      <c r="C25" s="122" t="s">
        <v>273</v>
      </c>
      <c r="D25" s="121">
        <v>40391</v>
      </c>
      <c r="E25" s="122" t="s">
        <v>299</v>
      </c>
      <c r="F25" s="122" t="s">
        <v>306</v>
      </c>
      <c r="G25" s="122"/>
      <c r="H25" s="143"/>
    </row>
    <row r="26" spans="2:8" s="123" customFormat="1" ht="76.5" x14ac:dyDescent="0.2">
      <c r="B26" s="122" t="s">
        <v>288</v>
      </c>
      <c r="C26" s="122" t="s">
        <v>84</v>
      </c>
      <c r="D26" s="121">
        <v>41760</v>
      </c>
      <c r="E26" s="122" t="s">
        <v>234</v>
      </c>
      <c r="F26" s="122"/>
      <c r="G26" s="122"/>
      <c r="H26" s="143"/>
    </row>
    <row r="27" spans="2:8" s="123" customFormat="1" ht="38.25" x14ac:dyDescent="0.2">
      <c r="B27" s="122" t="s">
        <v>289</v>
      </c>
      <c r="C27" s="122" t="s">
        <v>151</v>
      </c>
      <c r="D27" s="121">
        <v>41456</v>
      </c>
      <c r="E27" s="122" t="s">
        <v>296</v>
      </c>
      <c r="F27" s="122" t="s">
        <v>131</v>
      </c>
      <c r="G27" s="122"/>
      <c r="H27" s="143"/>
    </row>
    <row r="28" spans="2:8" s="123" customFormat="1" ht="25.5" x14ac:dyDescent="0.2">
      <c r="B28" s="122" t="s">
        <v>290</v>
      </c>
      <c r="C28" s="122" t="s">
        <v>151</v>
      </c>
      <c r="D28" s="121">
        <v>41456</v>
      </c>
      <c r="E28" s="122" t="s">
        <v>135</v>
      </c>
      <c r="F28" s="122" t="s">
        <v>234</v>
      </c>
      <c r="G28" s="122"/>
      <c r="H28" s="143"/>
    </row>
    <row r="29" spans="2:8" ht="38.25" x14ac:dyDescent="0.2">
      <c r="B29" s="76" t="s">
        <v>291</v>
      </c>
      <c r="C29" s="76" t="s">
        <v>292</v>
      </c>
      <c r="D29" s="77">
        <v>42095</v>
      </c>
      <c r="E29" s="76" t="s">
        <v>261</v>
      </c>
      <c r="F29" s="76" t="s">
        <v>307</v>
      </c>
      <c r="G29" s="80"/>
      <c r="H29" s="35"/>
    </row>
    <row r="30" spans="2:8" ht="38.25" x14ac:dyDescent="0.2">
      <c r="B30" s="122" t="s">
        <v>372</v>
      </c>
      <c r="C30" s="122" t="s">
        <v>151</v>
      </c>
      <c r="D30" s="124">
        <v>42095</v>
      </c>
      <c r="E30" s="122" t="s">
        <v>76</v>
      </c>
      <c r="F30" s="122" t="s">
        <v>77</v>
      </c>
      <c r="G30" s="35"/>
      <c r="H30" s="3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2"/>
  <sheetViews>
    <sheetView zoomScaleNormal="100" zoomScalePageLayoutView="125" workbookViewId="0">
      <selection activeCell="D29" sqref="D29:E29"/>
    </sheetView>
  </sheetViews>
  <sheetFormatPr baseColWidth="10" defaultColWidth="11.42578125" defaultRowHeight="14.25" x14ac:dyDescent="0.2"/>
  <cols>
    <col min="2" max="2" width="8.42578125" style="1" bestFit="1" customWidth="1"/>
    <col min="3" max="3" width="19.42578125" style="1" customWidth="1"/>
    <col min="4" max="4" width="15.42578125" style="1" customWidth="1"/>
    <col min="5" max="6" width="16.42578125" style="1" customWidth="1"/>
    <col min="7" max="7" width="20.28515625" style="1" customWidth="1"/>
    <col min="8" max="8" width="19.42578125" style="2" customWidth="1"/>
    <col min="9" max="9" width="50.28515625" style="1" bestFit="1" customWidth="1"/>
    <col min="10" max="10" width="26" style="1" customWidth="1"/>
  </cols>
  <sheetData>
    <row r="1" spans="1:17" s="16" customFormat="1" x14ac:dyDescent="0.2">
      <c r="B1" s="15"/>
      <c r="C1" s="15"/>
      <c r="D1" s="15"/>
      <c r="E1" s="15"/>
      <c r="F1" s="15"/>
      <c r="G1" s="15"/>
      <c r="H1" s="14"/>
      <c r="I1" s="15"/>
      <c r="J1" s="15"/>
    </row>
    <row r="2" spans="1:17" ht="15" x14ac:dyDescent="0.25">
      <c r="E2" s="15"/>
      <c r="F2" s="15"/>
      <c r="G2" s="3" t="s">
        <v>0</v>
      </c>
      <c r="H2" s="4">
        <f>SUM(C7:C18)</f>
        <v>0</v>
      </c>
    </row>
    <row r="4" spans="1:17" x14ac:dyDescent="0.2">
      <c r="B4" s="55" t="s">
        <v>71</v>
      </c>
      <c r="C4" s="55"/>
      <c r="D4" s="55"/>
      <c r="E4" s="55"/>
      <c r="F4" s="55"/>
      <c r="G4" s="55"/>
      <c r="H4" s="71"/>
      <c r="I4" s="55"/>
    </row>
    <row r="5" spans="1:17" ht="15" x14ac:dyDescent="0.25">
      <c r="B5" s="73"/>
      <c r="C5" s="72"/>
      <c r="D5" s="84"/>
      <c r="E5" s="73"/>
      <c r="F5" s="73"/>
      <c r="G5" s="73"/>
      <c r="H5" s="71"/>
      <c r="I5" s="55"/>
    </row>
    <row r="6" spans="1:17" x14ac:dyDescent="0.2">
      <c r="B6" s="5" t="s">
        <v>43</v>
      </c>
      <c r="C6" s="6" t="s">
        <v>67</v>
      </c>
      <c r="D6" s="6"/>
      <c r="E6" s="6"/>
      <c r="F6" s="5"/>
      <c r="G6" s="6"/>
      <c r="H6" s="5" t="s">
        <v>8</v>
      </c>
      <c r="K6" s="1"/>
    </row>
    <row r="7" spans="1:17" x14ac:dyDescent="0.2">
      <c r="B7" s="1">
        <v>1</v>
      </c>
    </row>
    <row r="8" spans="1:17" x14ac:dyDescent="0.2">
      <c r="B8" s="1">
        <v>2</v>
      </c>
      <c r="C8" s="17"/>
    </row>
    <row r="9" spans="1:17" x14ac:dyDescent="0.2">
      <c r="B9" s="1">
        <v>3</v>
      </c>
    </row>
    <row r="10" spans="1:17" x14ac:dyDescent="0.2">
      <c r="B10" s="1">
        <v>4</v>
      </c>
    </row>
    <row r="11" spans="1:17" x14ac:dyDescent="0.2">
      <c r="B11" s="1">
        <v>5</v>
      </c>
    </row>
    <row r="12" spans="1:17" x14ac:dyDescent="0.2">
      <c r="B12" s="1">
        <v>6</v>
      </c>
    </row>
    <row r="13" spans="1:17" x14ac:dyDescent="0.2">
      <c r="B13" s="1">
        <v>7</v>
      </c>
      <c r="I13" s="13"/>
    </row>
    <row r="14" spans="1:17" s="1" customFormat="1" x14ac:dyDescent="0.2">
      <c r="A14"/>
      <c r="B14" s="1">
        <v>8</v>
      </c>
      <c r="H14" s="2"/>
      <c r="K14"/>
      <c r="L14"/>
      <c r="M14"/>
      <c r="N14"/>
      <c r="O14"/>
      <c r="P14"/>
      <c r="Q14"/>
    </row>
    <row r="15" spans="1:17" s="1" customFormat="1" x14ac:dyDescent="0.2">
      <c r="A15"/>
      <c r="B15" s="1">
        <v>9</v>
      </c>
      <c r="H15" s="2"/>
      <c r="K15"/>
      <c r="L15"/>
      <c r="M15"/>
      <c r="N15"/>
      <c r="O15"/>
      <c r="P15"/>
      <c r="Q15"/>
    </row>
    <row r="16" spans="1:17" s="1" customFormat="1" x14ac:dyDescent="0.2">
      <c r="A16"/>
      <c r="B16" s="1">
        <v>10</v>
      </c>
      <c r="H16" s="2"/>
      <c r="K16"/>
      <c r="L16"/>
      <c r="M16"/>
      <c r="N16"/>
      <c r="O16"/>
      <c r="P16"/>
      <c r="Q16"/>
    </row>
    <row r="17" spans="1:17" s="1" customFormat="1" x14ac:dyDescent="0.2">
      <c r="A17"/>
      <c r="B17" s="1">
        <v>11</v>
      </c>
      <c r="H17" s="2"/>
      <c r="K17"/>
      <c r="L17"/>
      <c r="M17"/>
      <c r="N17"/>
      <c r="O17"/>
      <c r="P17"/>
      <c r="Q17"/>
    </row>
    <row r="18" spans="1:17" s="1" customFormat="1" x14ac:dyDescent="0.2">
      <c r="A18"/>
      <c r="B18" s="1">
        <v>12</v>
      </c>
      <c r="H18" s="2"/>
      <c r="K18"/>
      <c r="L18"/>
      <c r="M18"/>
      <c r="N18"/>
      <c r="O18"/>
      <c r="P18"/>
      <c r="Q18"/>
    </row>
    <row r="21" spans="1:17" x14ac:dyDescent="0.2">
      <c r="B21" s="2" t="s">
        <v>69</v>
      </c>
    </row>
    <row r="22" spans="1:17" x14ac:dyDescent="0.2">
      <c r="B22" s="2" t="s">
        <v>70</v>
      </c>
    </row>
  </sheetData>
  <sheetProtection selectLockedCells="1" selectUnlockedCells="1"/>
  <pageMargins left="0.75" right="0.75" top="1" bottom="1" header="0.51180555555555551" footer="0.51180555555555551"/>
  <pageSetup paperSize="9" scale="2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ITEM 1</vt:lpstr>
      <vt:lpstr>ITEM 2</vt:lpstr>
      <vt:lpstr>ITEMS 3, 10 y 11</vt:lpstr>
      <vt:lpstr>ITEMS 4, 5, 12 y 13</vt:lpstr>
      <vt:lpstr>ITEM 6</vt:lpstr>
      <vt:lpstr>ITEM 7</vt:lpstr>
      <vt:lpstr>ITEM 8</vt:lpstr>
      <vt:lpstr>ITEM 9</vt:lpstr>
      <vt:lpstr>ITEM 14</vt:lpstr>
      <vt:lpstr>2021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Sarmoria</dc:creator>
  <cp:lastModifiedBy>usuario</cp:lastModifiedBy>
  <cp:lastPrinted>2019-11-22T18:26:55Z</cp:lastPrinted>
  <dcterms:created xsi:type="dcterms:W3CDTF">2018-04-20T18:54:38Z</dcterms:created>
  <dcterms:modified xsi:type="dcterms:W3CDTF">2021-10-01T18:06:33Z</dcterms:modified>
</cp:coreProperties>
</file>